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2" i="1"/>
  <c r="D3" i="1"/>
  <c r="D4" i="1"/>
  <c r="D5" i="1"/>
  <c r="D6" i="1"/>
  <c r="D7" i="1"/>
  <c r="D8" i="1"/>
  <c r="D9" i="1"/>
  <c r="D10" i="1"/>
  <c r="D2" i="1"/>
  <c r="C3" i="1"/>
  <c r="C4" i="1"/>
  <c r="C5" i="1"/>
  <c r="C6" i="1"/>
  <c r="C7" i="1"/>
  <c r="C8" i="1"/>
  <c r="C9" i="1"/>
  <c r="C10" i="1"/>
  <c r="C2" i="1"/>
  <c r="B3" i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<sst xmlns="http://schemas.openxmlformats.org/spreadsheetml/2006/main" count="37" uniqueCount="23">
  <si>
    <t>Codigo Tour</t>
  </si>
  <si>
    <t>Descripcion tour</t>
  </si>
  <si>
    <t>Codigo Operador</t>
  </si>
  <si>
    <t>Operador Responsable</t>
  </si>
  <si>
    <t>Cantidad Pasajero</t>
  </si>
  <si>
    <t>Tipo de Contigente</t>
  </si>
  <si>
    <t>Importe Recaudado por salida</t>
  </si>
  <si>
    <t>Descripcion Tour</t>
  </si>
  <si>
    <t>Costo Por Pasaje</t>
  </si>
  <si>
    <t>Codigo del Operador</t>
  </si>
  <si>
    <t>Andalucia 3 dias</t>
  </si>
  <si>
    <t>Andalucia 10 dias</t>
  </si>
  <si>
    <t>Sevilla 7 dias</t>
  </si>
  <si>
    <t>Andalucia-Galicia 12 dias</t>
  </si>
  <si>
    <t>Granada 7 dias</t>
  </si>
  <si>
    <t>Granada 10 dias</t>
  </si>
  <si>
    <t>A</t>
  </si>
  <si>
    <t>B</t>
  </si>
  <si>
    <t>C</t>
  </si>
  <si>
    <t>Operador rensponsable</t>
  </si>
  <si>
    <t>Europamundo</t>
  </si>
  <si>
    <t>Iberojet</t>
  </si>
  <si>
    <t>EsopañaTour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</si>
</sst>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-[$$-409]* #,##0.00_ ;_-[$$-409]* \-#,##0.00\ ;_-[$$-409]* &quot;-&quot;??_ ;_-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G1" workbookViewId="0">
      <selection activeCell="O1" sqref="O1"/>
    </sheetView>
  </sheetViews>
  <sheetFormatPr baseColWidth="10" defaultRowHeight="15" x14ac:dyDescent="0.25"/>
  <cols>
    <col min="1" max="1" width="10.85546875" customWidth="1"/>
    <col min="2" max="2" width="24.140625" customWidth="1"/>
    <col min="4" max="4" width="15.140625" customWidth="1"/>
    <col min="9" max="9" width="10.28515625" customWidth="1"/>
    <col min="10" max="10" width="25.140625" customWidth="1"/>
    <col min="15" max="15" width="28.140625" customWidth="1"/>
  </cols>
  <sheetData>
    <row r="1" spans="1:21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/>
      <c r="I1" s="6" t="s">
        <v>0</v>
      </c>
      <c r="J1" s="6" t="s">
        <v>7</v>
      </c>
      <c r="K1" s="6" t="s">
        <v>8</v>
      </c>
      <c r="L1" s="6" t="s">
        <v>9</v>
      </c>
      <c r="M1" s="1"/>
      <c r="N1" s="6" t="s">
        <v>2</v>
      </c>
      <c r="O1" s="6" t="s">
        <v>19</v>
      </c>
      <c r="P1" s="1"/>
      <c r="Q1" s="1"/>
      <c r="R1" s="1"/>
      <c r="S1" s="1"/>
      <c r="T1" s="1"/>
      <c r="U1" s="1"/>
    </row>
    <row r="2" spans="1:21" x14ac:dyDescent="0.25">
      <c r="A2" s="2">
        <v>115</v>
      </c>
      <c r="B2" s="2" t="str">
        <f>LOOKUP(A2,I$2:J$10)</f>
        <v>Andalucia 10 dias</v>
      </c>
      <c r="C2" s="2" t="str">
        <f>LOOKUP(A2,I$2:L$10)</f>
        <v>A</v>
      </c>
      <c r="D2" s="2" t="str">
        <f>LOOKUP(C2,N$2:O$4)</f>
        <v>Europamundo</v>
      </c>
      <c r="E2" s="2">
        <v>35</v>
      </c>
      <c r="F2" s="2" t="str">
        <f>IF(E2&gt;20,"Numeroso",IF(E2&gt;10,"Regular","Pequeño"))</f>
        <v>Numeroso</v>
      </c>
      <c r="G2" s="2">
        <f>LOOKUP(A2,I$2:K$10)</f>
        <v>520</v>
      </c>
      <c r="I2" s="2">
        <v>105</v>
      </c>
      <c r="J2" s="1" t="s">
        <v>10</v>
      </c>
      <c r="K2" s="3">
        <v>260</v>
      </c>
      <c r="L2" s="2" t="s">
        <v>16</v>
      </c>
      <c r="N2" s="2" t="s">
        <v>16</v>
      </c>
      <c r="O2" s="2" t="s">
        <v>20</v>
      </c>
    </row>
    <row r="3" spans="1:21" x14ac:dyDescent="0.25">
      <c r="A3" s="2">
        <v>220</v>
      </c>
      <c r="B3" s="2" t="str">
        <f t="shared" ref="B3:B10" si="0">LOOKUP(A3,I$2:J$10)</f>
        <v>Andalucia-Galicia 12 dias</v>
      </c>
      <c r="C3" s="2" t="str">
        <f t="shared" ref="C3:C10" si="1">LOOKUP(A3,I$2:L$10)</f>
        <v>B</v>
      </c>
      <c r="D3" s="2" t="str">
        <f t="shared" ref="D3:D10" si="2">LOOKUP(C3,N$2:O$4)</f>
        <v>Iberojet</v>
      </c>
      <c r="E3" s="2">
        <v>22</v>
      </c>
      <c r="F3" s="2" t="str">
        <f t="shared" ref="F3:F9" si="3">IF(E3&gt;20,"Numeroso",IF(E3&gt;10,"Regular","Pequeño"))</f>
        <v>Numeroso</v>
      </c>
      <c r="G3" s="2">
        <f t="shared" ref="G3:G10" si="4">LOOKUP(A3,I$2:K$10)</f>
        <v>670</v>
      </c>
      <c r="I3" s="2">
        <v>115</v>
      </c>
      <c r="J3" s="1" t="s">
        <v>11</v>
      </c>
      <c r="K3" s="4">
        <v>520</v>
      </c>
      <c r="L3" s="2" t="s">
        <v>16</v>
      </c>
      <c r="N3" s="2" t="s">
        <v>17</v>
      </c>
      <c r="O3" s="2" t="s">
        <v>21</v>
      </c>
    </row>
    <row r="4" spans="1:21" x14ac:dyDescent="0.25">
      <c r="A4" s="2">
        <v>120</v>
      </c>
      <c r="B4" s="2" t="str">
        <f t="shared" si="0"/>
        <v>Sevilla 7 dias</v>
      </c>
      <c r="C4" s="2" t="str">
        <f t="shared" si="1"/>
        <v>A</v>
      </c>
      <c r="D4" s="2" t="str">
        <f t="shared" si="2"/>
        <v>Europamundo</v>
      </c>
      <c r="E4" s="2">
        <v>18</v>
      </c>
      <c r="F4" s="2" t="str">
        <f t="shared" si="3"/>
        <v>Regular</v>
      </c>
      <c r="G4" s="2">
        <f t="shared" si="4"/>
        <v>540</v>
      </c>
      <c r="I4" s="2">
        <v>120</v>
      </c>
      <c r="J4" s="1" t="s">
        <v>12</v>
      </c>
      <c r="K4" s="4">
        <v>540</v>
      </c>
      <c r="L4" s="2" t="s">
        <v>16</v>
      </c>
      <c r="N4" s="2" t="s">
        <v>18</v>
      </c>
      <c r="O4" s="2" t="s">
        <v>22</v>
      </c>
    </row>
    <row r="5" spans="1:21" x14ac:dyDescent="0.25">
      <c r="A5" s="2">
        <v>310</v>
      </c>
      <c r="B5" s="2" t="str">
        <f t="shared" si="0"/>
        <v>Andalucia 3 dias</v>
      </c>
      <c r="C5" s="2" t="str">
        <f t="shared" si="1"/>
        <v>C</v>
      </c>
      <c r="D5" s="2" t="str">
        <f t="shared" si="2"/>
        <v>EsopañaTour</v>
      </c>
      <c r="E5" s="2">
        <v>10</v>
      </c>
      <c r="F5" s="2" t="str">
        <f t="shared" si="3"/>
        <v>Pequeño</v>
      </c>
      <c r="G5" s="2">
        <f t="shared" si="4"/>
        <v>245</v>
      </c>
      <c r="I5" s="2">
        <v>210</v>
      </c>
      <c r="J5" s="1" t="s">
        <v>11</v>
      </c>
      <c r="K5" s="4">
        <v>550</v>
      </c>
      <c r="L5" s="2" t="s">
        <v>17</v>
      </c>
    </row>
    <row r="6" spans="1:21" ht="14.25" customHeight="1" x14ac:dyDescent="0.25">
      <c r="A6" s="2">
        <v>320</v>
      </c>
      <c r="B6" s="2" t="str">
        <f t="shared" si="0"/>
        <v>Granada 10 dias</v>
      </c>
      <c r="C6" s="2" t="str">
        <f t="shared" si="1"/>
        <v>C</v>
      </c>
      <c r="D6" s="2" t="str">
        <f t="shared" si="2"/>
        <v>EsopañaTour</v>
      </c>
      <c r="E6" s="2">
        <v>32</v>
      </c>
      <c r="F6" s="2" t="str">
        <f t="shared" si="3"/>
        <v>Numeroso</v>
      </c>
      <c r="G6" s="2">
        <f t="shared" si="4"/>
        <v>680</v>
      </c>
      <c r="I6" s="2">
        <v>220</v>
      </c>
      <c r="J6" s="1" t="s">
        <v>13</v>
      </c>
      <c r="K6" s="4">
        <v>670</v>
      </c>
      <c r="L6" s="2" t="s">
        <v>17</v>
      </c>
    </row>
    <row r="7" spans="1:21" x14ac:dyDescent="0.25">
      <c r="A7" s="2">
        <v>115</v>
      </c>
      <c r="B7" s="2" t="str">
        <f t="shared" si="0"/>
        <v>Andalucia 10 dias</v>
      </c>
      <c r="C7" s="2" t="str">
        <f t="shared" si="1"/>
        <v>A</v>
      </c>
      <c r="D7" s="2" t="str">
        <f t="shared" si="2"/>
        <v>Europamundo</v>
      </c>
      <c r="E7" s="2">
        <v>18</v>
      </c>
      <c r="F7" s="2" t="str">
        <f t="shared" si="3"/>
        <v>Regular</v>
      </c>
      <c r="G7" s="2">
        <f t="shared" si="4"/>
        <v>520</v>
      </c>
      <c r="I7" s="2">
        <v>305</v>
      </c>
      <c r="J7" s="1" t="s">
        <v>14</v>
      </c>
      <c r="K7" s="4">
        <v>620</v>
      </c>
      <c r="L7" s="2" t="s">
        <v>18</v>
      </c>
    </row>
    <row r="8" spans="1:21" x14ac:dyDescent="0.25">
      <c r="A8" s="2">
        <v>310</v>
      </c>
      <c r="B8" s="2" t="str">
        <f t="shared" si="0"/>
        <v>Andalucia 3 dias</v>
      </c>
      <c r="C8" s="2" t="str">
        <f t="shared" si="1"/>
        <v>C</v>
      </c>
      <c r="D8" s="2" t="str">
        <f t="shared" si="2"/>
        <v>EsopañaTour</v>
      </c>
      <c r="E8" s="2">
        <v>10</v>
      </c>
      <c r="F8" s="2" t="str">
        <f t="shared" si="3"/>
        <v>Pequeño</v>
      </c>
      <c r="G8" s="2">
        <f t="shared" si="4"/>
        <v>245</v>
      </c>
      <c r="I8" s="2">
        <v>310</v>
      </c>
      <c r="J8" s="1" t="s">
        <v>10</v>
      </c>
      <c r="K8" s="4">
        <v>245</v>
      </c>
      <c r="L8" s="2" t="s">
        <v>18</v>
      </c>
    </row>
    <row r="9" spans="1:21" x14ac:dyDescent="0.25">
      <c r="A9" s="2">
        <v>310</v>
      </c>
      <c r="B9" s="2" t="str">
        <f t="shared" si="0"/>
        <v>Andalucia 3 dias</v>
      </c>
      <c r="C9" s="2" t="str">
        <f t="shared" si="1"/>
        <v>C</v>
      </c>
      <c r="D9" s="2" t="str">
        <f t="shared" si="2"/>
        <v>EsopañaTour</v>
      </c>
      <c r="E9" s="2">
        <v>8</v>
      </c>
      <c r="F9" s="2" t="str">
        <f t="shared" si="3"/>
        <v>Pequeño</v>
      </c>
      <c r="G9" s="2">
        <f t="shared" si="4"/>
        <v>245</v>
      </c>
      <c r="I9" s="2">
        <v>315</v>
      </c>
      <c r="J9" s="1" t="s">
        <v>13</v>
      </c>
      <c r="K9" s="4">
        <v>680</v>
      </c>
      <c r="L9" s="2" t="s">
        <v>18</v>
      </c>
    </row>
    <row r="10" spans="1:21" x14ac:dyDescent="0.25">
      <c r="A10" s="2">
        <v>115</v>
      </c>
      <c r="B10" s="2" t="str">
        <f t="shared" si="0"/>
        <v>Andalucia 10 dias</v>
      </c>
      <c r="C10" s="2" t="str">
        <f t="shared" si="1"/>
        <v>A</v>
      </c>
      <c r="D10" s="2" t="str">
        <f t="shared" si="2"/>
        <v>Europamundo</v>
      </c>
      <c r="E10" s="2">
        <v>15</v>
      </c>
      <c r="F10" s="2"/>
      <c r="G10" s="2">
        <f t="shared" si="4"/>
        <v>520</v>
      </c>
      <c r="I10" s="2">
        <v>320</v>
      </c>
      <c r="J10" s="1" t="s">
        <v>15</v>
      </c>
      <c r="K10" s="4">
        <v>680</v>
      </c>
      <c r="L10" s="2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2025-09-13T14:11:50Z</dcterms:created>
  <dcterms:modified xsi:type="dcterms:W3CDTF">2025-09-13T15:04:04Z</dcterms:modified>
</cp:coreProperties>
</file>