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7" i="1"/>
  <c r="B24" i="1"/>
  <c r="G18" i="1"/>
  <c r="G17" i="1"/>
  <c r="G16" i="1"/>
  <c r="G15" i="1"/>
  <c r="G14" i="1"/>
  <c r="G13" i="1"/>
  <c r="G12" i="1"/>
  <c r="G11" i="1"/>
  <c r="G10" i="1"/>
  <c r="G9" i="1"/>
  <c r="G3" i="1"/>
  <c r="C5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<sst xmlns="http://schemas.openxmlformats.org/spreadsheetml/2006/main" count="106" uniqueCount="105">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</sst>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12" zoomScale="120" zoomScaleNormal="120" workbookViewId="0">
      <selection activeCell="B33" sqref="B33"/>
    </sheetView>
  </sheetViews>
  <sheetFormatPr baseColWidth="10" defaultRowHeight="14.4" x14ac:dyDescent="0.3"/>
  <cols>
    <col min="1" max="1" width="5.109375" customWidth="1"/>
    <col min="2" max="2" width="23.109375" bestFit="1" customWidth="1"/>
    <col min="3" max="3" width="22.44140625" bestFit="1" customWidth="1"/>
    <col min="6" max="6" width="13.88671875" bestFit="1" customWidth="1"/>
    <col min="7" max="7" width="11.44140625" bestFit="1" customWidth="1"/>
    <col min="8" max="8" width="4.109375" customWidth="1"/>
    <col min="9" max="9" width="2" bestFit="1" customWidth="1"/>
    <col min="10" max="10" width="4.6640625" style="24" customWidth="1"/>
    <col min="11" max="11" width="122.88671875" bestFit="1" customWidth="1"/>
  </cols>
  <sheetData>
    <row r="1" spans="2:11" ht="18" x14ac:dyDescent="0.35">
      <c r="E1" s="28" t="s">
        <v>1</v>
      </c>
      <c r="F1" s="26" t="s">
        <v>2</v>
      </c>
      <c r="G1" s="35"/>
      <c r="K1" s="10" t="s">
        <v>15</v>
      </c>
    </row>
    <row r="2" spans="2:11" ht="18" x14ac:dyDescent="0.35">
      <c r="G2" s="1"/>
      <c r="H2" s="1"/>
      <c r="I2" s="1"/>
      <c r="J2" s="29">
        <v>1</v>
      </c>
      <c r="K2" s="10" t="s">
        <v>16</v>
      </c>
    </row>
    <row r="3" spans="2:11" ht="18" x14ac:dyDescent="0.35">
      <c r="F3" s="27" t="s">
        <v>14</v>
      </c>
      <c r="G3" s="36">
        <f ca="1">TODAY()</f>
        <v>45920</v>
      </c>
      <c r="H3" s="7"/>
      <c r="I3" s="7"/>
      <c r="K3" s="10" t="s">
        <v>92</v>
      </c>
    </row>
    <row r="4" spans="2:11" ht="18" x14ac:dyDescent="0.35">
      <c r="B4" s="26" t="s">
        <v>23</v>
      </c>
      <c r="C4" s="37">
        <v>107</v>
      </c>
      <c r="J4" s="29">
        <v>2</v>
      </c>
      <c r="K4" s="10" t="s">
        <v>94</v>
      </c>
    </row>
    <row r="5" spans="2:11" ht="18" x14ac:dyDescent="0.35">
      <c r="B5" s="26" t="s">
        <v>65</v>
      </c>
      <c r="C5" s="49" t="e">
        <f>VLOOKUP(FACTURA!C4,B5,FACTURA!B3:B12)</f>
        <v>#N/A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" x14ac:dyDescent="0.35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" x14ac:dyDescent="0.35">
      <c r="B7" s="3"/>
      <c r="C7" s="3"/>
      <c r="D7" s="3"/>
      <c r="E7" s="3"/>
      <c r="F7" s="3"/>
      <c r="G7" s="3"/>
      <c r="K7" s="10" t="s">
        <v>39</v>
      </c>
    </row>
    <row r="8" spans="2:11" ht="18" x14ac:dyDescent="0.35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" x14ac:dyDescent="0.35">
      <c r="B9" s="33">
        <v>12</v>
      </c>
      <c r="C9" s="50" t="s">
        <v>7</v>
      </c>
      <c r="D9" s="51"/>
      <c r="E9" s="52"/>
      <c r="F9" s="5">
        <v>35</v>
      </c>
      <c r="G9" s="39">
        <f>(12*35)</f>
        <v>420</v>
      </c>
      <c r="J9" s="29">
        <v>6</v>
      </c>
      <c r="K9" s="10" t="s">
        <v>40</v>
      </c>
    </row>
    <row r="10" spans="2:11" ht="18" x14ac:dyDescent="0.35">
      <c r="B10" s="33">
        <v>5</v>
      </c>
      <c r="C10" s="50" t="s">
        <v>11</v>
      </c>
      <c r="D10" s="51"/>
      <c r="E10" s="52"/>
      <c r="F10" s="5">
        <v>2</v>
      </c>
      <c r="G10" s="39">
        <f>(5*2)</f>
        <v>10</v>
      </c>
      <c r="K10" s="10" t="s">
        <v>31</v>
      </c>
    </row>
    <row r="11" spans="2:11" ht="18" x14ac:dyDescent="0.35">
      <c r="B11" s="33">
        <v>5</v>
      </c>
      <c r="C11" s="50" t="s">
        <v>12</v>
      </c>
      <c r="D11" s="51"/>
      <c r="E11" s="52"/>
      <c r="F11" s="5">
        <v>18</v>
      </c>
      <c r="G11" s="39">
        <f>(5*18)</f>
        <v>90</v>
      </c>
      <c r="J11" s="29">
        <v>7</v>
      </c>
      <c r="K11" s="10" t="s">
        <v>18</v>
      </c>
    </row>
    <row r="12" spans="2:11" ht="18" x14ac:dyDescent="0.35">
      <c r="B12" s="33">
        <v>3</v>
      </c>
      <c r="C12" s="53" t="s">
        <v>13</v>
      </c>
      <c r="D12" s="54"/>
      <c r="E12" s="55"/>
      <c r="F12" s="5">
        <v>1.5</v>
      </c>
      <c r="G12" s="39">
        <f>(3*1.5)</f>
        <v>4.5</v>
      </c>
      <c r="K12" s="10" t="s">
        <v>66</v>
      </c>
    </row>
    <row r="13" spans="2:11" ht="18" x14ac:dyDescent="0.35">
      <c r="B13" s="33">
        <v>1</v>
      </c>
      <c r="C13" s="50" t="s">
        <v>27</v>
      </c>
      <c r="D13" s="51"/>
      <c r="E13" s="52"/>
      <c r="F13" s="5">
        <v>5</v>
      </c>
      <c r="G13" s="39">
        <f>(1*5)</f>
        <v>5</v>
      </c>
      <c r="I13" s="1"/>
      <c r="K13" s="10" t="s">
        <v>67</v>
      </c>
    </row>
    <row r="14" spans="2:11" ht="18" x14ac:dyDescent="0.35">
      <c r="B14" s="33">
        <v>4</v>
      </c>
      <c r="C14" s="50" t="s">
        <v>28</v>
      </c>
      <c r="D14" s="51"/>
      <c r="E14" s="52"/>
      <c r="F14" s="5">
        <v>50</v>
      </c>
      <c r="G14" s="39">
        <f>(4*50)</f>
        <v>200</v>
      </c>
      <c r="K14" s="10" t="s">
        <v>68</v>
      </c>
    </row>
    <row r="15" spans="2:11" ht="18" x14ac:dyDescent="0.35">
      <c r="B15" s="33">
        <v>12</v>
      </c>
      <c r="C15" s="50" t="s">
        <v>29</v>
      </c>
      <c r="D15" s="51"/>
      <c r="E15" s="52"/>
      <c r="F15" s="5">
        <v>35</v>
      </c>
      <c r="G15" s="39">
        <f>(12*35)</f>
        <v>420</v>
      </c>
      <c r="K15" s="10" t="s">
        <v>19</v>
      </c>
    </row>
    <row r="16" spans="2:11" ht="18" x14ac:dyDescent="0.35">
      <c r="B16" s="33">
        <v>4</v>
      </c>
      <c r="C16" s="50" t="s">
        <v>32</v>
      </c>
      <c r="D16" s="51"/>
      <c r="E16" s="52"/>
      <c r="F16" s="5">
        <v>78</v>
      </c>
      <c r="G16" s="39">
        <f>(4*78)</f>
        <v>312</v>
      </c>
      <c r="K16" s="10" t="s">
        <v>20</v>
      </c>
    </row>
    <row r="17" spans="2:11" ht="18" x14ac:dyDescent="0.35">
      <c r="B17" s="33">
        <v>2</v>
      </c>
      <c r="C17" s="50" t="s">
        <v>33</v>
      </c>
      <c r="D17" s="51"/>
      <c r="E17" s="52"/>
      <c r="F17" s="5">
        <v>35</v>
      </c>
      <c r="G17" s="39">
        <f>(2*35)</f>
        <v>70</v>
      </c>
      <c r="J17" s="29">
        <v>8</v>
      </c>
      <c r="K17" s="10" t="s">
        <v>24</v>
      </c>
    </row>
    <row r="18" spans="2:11" ht="18" x14ac:dyDescent="0.35">
      <c r="B18" s="33">
        <v>3</v>
      </c>
      <c r="C18" s="50" t="s">
        <v>34</v>
      </c>
      <c r="D18" s="51"/>
      <c r="E18" s="52"/>
      <c r="F18" s="5">
        <v>55</v>
      </c>
      <c r="G18" s="39">
        <f>(3*55)</f>
        <v>165</v>
      </c>
      <c r="J18" s="29">
        <v>9</v>
      </c>
      <c r="K18" s="10" t="s">
        <v>90</v>
      </c>
    </row>
    <row r="19" spans="2:11" ht="18" x14ac:dyDescent="0.35">
      <c r="B19" s="1"/>
      <c r="F19" s="9"/>
      <c r="J19" s="29">
        <v>10</v>
      </c>
      <c r="K19" s="10" t="s">
        <v>91</v>
      </c>
    </row>
    <row r="20" spans="2:11" ht="29.4" x14ac:dyDescent="0.35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3">
      <c r="B21" s="44"/>
      <c r="D21" s="40"/>
      <c r="E21" s="41"/>
      <c r="F21" s="42"/>
      <c r="G21" s="43"/>
    </row>
    <row r="22" spans="2:11" ht="18" x14ac:dyDescent="0.35">
      <c r="D22" s="48" t="s">
        <v>37</v>
      </c>
      <c r="E22" s="48"/>
      <c r="F22" s="30" t="s">
        <v>36</v>
      </c>
      <c r="K22" s="12"/>
    </row>
    <row r="23" spans="2:11" ht="18" x14ac:dyDescent="0.35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3">
      <c r="B24" s="44">
        <f>MAX(G9:G18)</f>
        <v>420</v>
      </c>
      <c r="J24" s="25"/>
    </row>
    <row r="26" spans="2:11" x14ac:dyDescent="0.3">
      <c r="B26" s="32" t="s">
        <v>97</v>
      </c>
    </row>
    <row r="27" spans="2:11" x14ac:dyDescent="0.3">
      <c r="B27" s="44">
        <f>MIN(G9:G18)</f>
        <v>4.5</v>
      </c>
    </row>
    <row r="29" spans="2:11" x14ac:dyDescent="0.3">
      <c r="B29" s="32" t="s">
        <v>98</v>
      </c>
    </row>
    <row r="30" spans="2:11" x14ac:dyDescent="0.3">
      <c r="B30" s="44">
        <f>AVERAGE(B9:B18)</f>
        <v>5.0999999999999996</v>
      </c>
    </row>
    <row r="32" spans="2:11" x14ac:dyDescent="0.3">
      <c r="B32" s="32" t="s">
        <v>99</v>
      </c>
    </row>
    <row r="33" spans="2:2" x14ac:dyDescent="0.3">
      <c r="B33" s="44"/>
    </row>
    <row r="35" spans="2:2" x14ac:dyDescent="0.3">
      <c r="B35" s="32" t="s">
        <v>100</v>
      </c>
    </row>
    <row r="36" spans="2:2" x14ac:dyDescent="0.3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4.4" x14ac:dyDescent="0.3"/>
  <cols>
    <col min="2" max="2" width="18.88671875" customWidth="1"/>
    <col min="3" max="3" width="14.44140625" customWidth="1"/>
    <col min="4" max="4" width="15.5546875" customWidth="1"/>
    <col min="6" max="6" width="14" customWidth="1"/>
  </cols>
  <sheetData>
    <row r="1" spans="1:6" ht="15" thickBot="1" x14ac:dyDescent="0.35"/>
    <row r="2" spans="1:6" ht="15" thickBot="1" x14ac:dyDescent="0.35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3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3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3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3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3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3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3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3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3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" thickBot="1" x14ac:dyDescent="0.35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4.4" x14ac:dyDescent="0.3"/>
  <cols>
    <col min="2" max="2" width="18.44140625" bestFit="1" customWidth="1"/>
    <col min="3" max="3" width="30.44140625" bestFit="1" customWidth="1"/>
    <col min="6" max="6" width="12.88671875" bestFit="1" customWidth="1"/>
  </cols>
  <sheetData>
    <row r="2" spans="2:10" x14ac:dyDescent="0.3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" x14ac:dyDescent="0.35">
      <c r="B3" s="34"/>
      <c r="I3" s="24"/>
      <c r="J3" s="10"/>
    </row>
    <row r="4" spans="2:10" ht="18" x14ac:dyDescent="0.35">
      <c r="I4" s="24"/>
      <c r="J4" s="10"/>
    </row>
    <row r="5" spans="2:10" ht="18" x14ac:dyDescent="0.35">
      <c r="I5" s="24"/>
      <c r="J5" s="10"/>
    </row>
    <row r="6" spans="2:10" ht="18" x14ac:dyDescent="0.35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2025-09-20T15:11:04Z</dcterms:modified>
  <cp:category>Centro GNet</cp:category>
  <cp:contentStatus>Bueno</cp:contentStatus>
  <dc:language>Español</dc:language>
  <cp:version>7</cp:version>
</cp:coreProperties>
</file>