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19200" windowHeight="7905" activeTab="1"/>
  </bookViews>
  <sheets>
    <sheet name="DATA" sheetId="1" r:id="rId1"/>
    <sheet name="EJERCICIO" sheetId="2" r:id="rId2"/>
  </sheets>
  <calcPr calcId="152511"/>
</workbook>
</file>

<file path=xl/calcChain.xml><?xml version="1.0" encoding="utf-8"?>
<calcChain xmlns="http://schemas.openxmlformats.org/spreadsheetml/2006/main">
  <c r="C2" i="2" l="1"/>
  <c r="C24" i="2" s="1"/>
  <c r="B24" i="2"/>
  <c r="C3" i="2"/>
  <c r="C4" i="2"/>
  <c r="C5" i="2"/>
  <c r="C6" i="2"/>
  <c r="C7" i="2"/>
  <c r="C8" i="2"/>
  <c r="C9" i="2"/>
  <c r="C10" i="2"/>
  <c r="C11" i="2"/>
  <c r="C12" i="2"/>
  <c r="C13" i="2"/>
  <c r="C14" i="2"/>
  <c r="C15" i="2"/>
  <c r="C16" i="2"/>
  <c r="C17" i="2"/>
  <c r="C18" i="2"/>
  <c r="C19" i="2"/>
  <c r="C20" i="2"/>
  <c r="C21" i="2"/>
  <c r="C22" i="2"/>
  <c r="C23" i="2"/>
  <c r="B3" i="2"/>
  <c r="B4" i="2"/>
  <c r="B5" i="2"/>
  <c r="B6" i="2"/>
  <c r="B7" i="2"/>
  <c r="B8" i="2"/>
  <c r="B9" i="2"/>
  <c r="B10" i="2"/>
  <c r="B11" i="2"/>
  <c r="B12" i="2"/>
  <c r="B13" i="2"/>
  <c r="B14" i="2"/>
  <c r="B15" i="2"/>
  <c r="B16" i="2"/>
  <c r="B17" i="2"/>
  <c r="B18" i="2"/>
  <c r="B19" i="2"/>
  <c r="B20" i="2"/>
  <c r="B21" i="2"/>
  <c r="B22" i="2"/>
  <c r="B23" i="2"/>
  <c r="B2" i="2"/>
</calcChain>
</file>

<file path=xl/sharedStrings.xml><?xml version="1.0" encoding="utf-8"?>
<sst xmlns="http://schemas.openxmlformats.org/spreadsheetml/2006/main" count="161213" uniqueCount="15888">
  <si>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</si>
  <si>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</si>
  <si>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</si>
  <si>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</si>
  <si>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</si>
  <si>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</si>
  <si>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</si>
  <si>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</si>
  <si>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</si>
  <si>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</si>
  <si>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</si>
  <si>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</si>
  <si>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</si>
  <si>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</si>
  <si>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</si>
  <si>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</si>
  <si>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</si>
  <si>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</si>
  <si>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</si>
  <si>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</si>
  <si>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</si>
  <si>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</si>
  <si>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</si>
  <si>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</si>
  <si>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</si>
  <si>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</si>
  <si>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</si>
  <si>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</si>
  <si>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</si>
  <si>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</si>
  <si>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</si>
  <si>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</si>
  <si>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</si>
  <si>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</si>
  <si>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</si>
  <si>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</si>
  <si>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</si>
  <si>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</si>
  <si>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</si>
  <si>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</si>
  <si>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</si>
  <si>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</si>
  <si>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</si>
  <si>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</si>
  <si>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</si>
  <si>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</si>
  <si>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</si>
  <si>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</si>
  <si>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</si>
  <si>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</si>
  <si>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</si>
  <si>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</si>
  <si>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</si>
  <si>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</si>
  <si>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</si>
  <si>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</si>
  <si>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</si>
  <si>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</si>
  <si>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</si>
  <si>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</si>
  <si>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</si>
  <si>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</si>
  <si>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</si>
  <si>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</si>
  <si>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</si>
  <si>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</si>
  <si>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</si>
  <si>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</si>
  <si>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</si>
  <si>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</si>
  <si>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</si>
  <si>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</si>
  <si>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</si>
  <si>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</si>
  <si>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</si>
  <si>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</si>
  <si>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</si>
  <si>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</si>
  <si>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</si>
  <si>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</si>
  <si>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</si>
  <si>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</si>
  <si>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</si>
  <si>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</si>
  <si>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</si>
  <si>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</si>
  <si>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</si>
  <si>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</si>
  <si>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</si>
  <si>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</si>
  <si>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</si>
  <si>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</si>
  <si>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</si>
  <si>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</si>
  <si>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</si>
  <si>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</si>
  <si>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</si>
  <si>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</si>
  <si>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</si>
  <si>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</si>
  <si>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</si>
  <si>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</si>
  <si>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</si>
  <si>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</si>
  <si>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</si>
  <si>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</si>
  <si>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</si>
  <si>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</si>
  <si>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</si>
  <si>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</si>
  <si>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</si>
  <si>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</si>
  <si>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</si>
  <si>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</si>
  <si>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</si>
  <si>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</si>
  <si>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</si>
  <si>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</si>
  <si>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</si>
  <si>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</si>
  <si>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</si>
  <si>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</si>
  <si>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</si>
  <si>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</si>
  <si>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</si>
  <si>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</si>
  <si>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</si>
  <si>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</si>
  <si>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</si>
  <si>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</si>
  <si>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</si>
  <si>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</si>
  <si>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</si>
  <si>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</si>
  <si>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</si>
  <si>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</si>
  <si>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</si>
  <si>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</si>
  <si>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</si>
  <si>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</si>
  <si>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</si>
  <si>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</si>
  <si>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</si>
  <si>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</si>
  <si>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</si>
  <si>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</si>
  <si>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</si>
  <si>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</si>
  <si>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</si>
  <si>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</si>
  <si>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</si>
  <si>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</si>
  <si>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</si>
  <si>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</si>
  <si>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</si>
  <si>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</si>
  <si>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</si>
  <si>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</si>
  <si>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</si>
  <si>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</si>
  <si>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</si>
  <si>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</si>
  <si>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</si>
  <si>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</si>
  <si>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</si>
  <si>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</si>
  <si>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</si>
  <si>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</si>
  <si>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</si>
  <si>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</si>
  <si>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</si>
  <si>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</si>
  <si>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</si>
  <si>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</si>
  <si>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</si>
  <si>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</si>
  <si>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</si>
  <si>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</si>
  <si>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</si>
  <si>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</si>
  <si>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</si>
  <si>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</si>
  <si>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</si>
  <si>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</si>
  <si>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</si>
  <si>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</si>
  <si>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</si>
  <si>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</si>
  <si>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</si>
  <si>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</si>
  <si>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</si>
  <si>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</si>
  <si>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</si>
  <si>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</si>
  <si>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</si>
  <si>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</si>
  <si>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</si>
  <si>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</si>
  <si>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</si>
  <si>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</si>
  <si>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</si>
  <si>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</si>
  <si>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</si>
  <si>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</si>
  <si>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</si>
  <si>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</si>
  <si>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</si>
  <si>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</si>
  <si>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</si>
  <si>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</si>
  <si>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</si>
  <si>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</si>
  <si>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</si>
  <si>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</si>
  <si>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</si>
  <si>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</si>
  <si>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</si>
  <si>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</si>
  <si>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</si>
  <si>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</si>
  <si>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</si>
  <si>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</si>
  <si>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</si>
  <si>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</si>
  <si>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</si>
  <si>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</si>
  <si>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</si>
  <si>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</si>
  <si>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</si>
  <si>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</si>
  <si>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</si>
  <si>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</si>
  <si>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</si>
  <si>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</si>
  <si>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</si>
  <si>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</si>
  <si>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</si>
  <si>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</si>
  <si>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</si>
  <si>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</si>
  <si>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</si>
  <si>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</si>
  <si>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</si>
  <si>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</si>
  <si>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</si>
  <si>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</si>
  <si>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</si>
  <si>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</si>
  <si>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</si>
  <si>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</si>
  <si>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</si>
  <si>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</si>
  <si>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</si>
  <si>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</si>
  <si>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</si>
  <si>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</si>
  <si>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</si>
  <si>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</si>
  <si>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</si>
  <si>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</si>
  <si>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</si>
  <si>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</si>
  <si>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</si>
  <si>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</si>
  <si>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</si>
  <si>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</si>
  <si>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</si>
  <si>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</si>
  <si>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</si>
  <si>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</si>
  <si>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</si>
  <si>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</si>
  <si>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</si>
  <si>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</si>
  <si>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</si>
  <si>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</si>
  <si>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</si>
  <si>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</si>
  <si>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</si>
  <si>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</si>
  <si>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</si>
  <si>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</si>
  <si>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</si>
  <si>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</si>
  <si>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</si>
  <si>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</si>
  <si>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</si>
  <si>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</si>
  <si>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</si>
  <si>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</si>
  <si>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</si>
  <si>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</si>
  <si>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</si>
  <si>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</si>
  <si>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</si>
  <si>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</si>
  <si>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</si>
  <si>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</si>
  <si>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</si>
  <si>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</si>
  <si>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</si>
  <si>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</si>
  <si>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</si>
  <si>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</si>
  <si>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</si>
  <si>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</si>
  <si>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</si>
  <si>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</si>
  <si>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</si>
  <si>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</si>
  <si>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</si>
  <si>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</si>
  <si>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</si>
  <si>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</si>
  <si>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</si>
  <si>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</si>
  <si>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</si>
  <si>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</si>
  <si>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</si>
  <si>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</si>
  <si>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</si>
  <si>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</si>
  <si>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</si>
  <si>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</si>
  <si>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</si>
  <si>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</si>
  <si>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</si>
  <si>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</si>
  <si>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</si>
  <si>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</si>
  <si>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</si>
  <si>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</si>
  <si>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</si>
  <si>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</si>
  <si>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</si>
  <si>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</si>
  <si>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</si>
  <si>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</si>
  <si>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</si>
  <si>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</si>
  <si>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</si>
  <si>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</si>
  <si>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</si>
  <si>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</si>
  <si>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</si>
  <si>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</si>
  <si>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</si>
  <si>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</si>
  <si>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</si>
  <si>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</si>
  <si>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</si>
  <si>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</si>
  <si>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</si>
  <si>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</si>
  <si>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</si>
  <si>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</si>
  <si>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</si>
  <si>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</si>
  <si>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</si>
  <si>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</si>
  <si>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</si>
  <si>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</si>
  <si>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</si>
  <si>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</si>
  <si>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</si>
  <si>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</si>
  <si>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</si>
  <si>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</si>
  <si>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</si>
  <si>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</si>
  <si>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</si>
  <si>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</si>
  <si>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</si>
  <si>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</si>
  <si>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</si>
  <si>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</si>
  <si>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</si>
  <si>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</si>
  <si>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</si>
  <si>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</si>
  <si>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</si>
  <si>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</si>
  <si>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</si>
  <si>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</si>
  <si>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</si>
  <si>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</si>
  <si>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</si>
  <si>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</si>
  <si>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</si>
  <si>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</si>
  <si>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</si>
  <si>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</si>
  <si>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</si>
  <si>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</si>
  <si>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</si>
  <si>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</si>
  <si>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</si>
  <si>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</si>
  <si>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</si>
  <si>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</si>
  <si>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</si>
  <si>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</si>
  <si>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</si>
  <si>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</si>
  <si>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</si>
  <si>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</si>
  <si>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</si>
  <si>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</si>
  <si>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</si>
  <si>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</si>
  <si>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</si>
  <si>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</si>
  <si>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</si>
  <si>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</si>
  <si>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</si>
  <si>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</si>
  <si>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</si>
  <si>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</si>
  <si>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</si>
  <si>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</si>
  <si>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</si>
  <si>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</si>
  <si>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</si>
  <si>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</si>
  <si>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</si>
  <si>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</si>
  <si>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</si>
  <si>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</si>
  <si>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</si>
  <si>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</si>
  <si>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</si>
  <si>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</si>
  <si>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</si>
  <si>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</si>
  <si>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</si>
  <si>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</si>
  <si>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</si>
  <si>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</si>
  <si>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</si>
  <si>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</si>
  <si>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</si>
  <si>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</si>
  <si>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</si>
  <si>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</si>
  <si>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</si>
  <si>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</si>
  <si>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</si>
  <si>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</si>
  <si>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</si>
  <si>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</si>
  <si>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</si>
  <si>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</si>
  <si>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</si>
  <si>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</si>
  <si>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</si>
  <si>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</si>
  <si>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</si>
  <si>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</si>
  <si>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</si>
  <si>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</si>
  <si>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</si>
  <si>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</si>
  <si>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</si>
  <si>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</si>
  <si>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</si>
  <si>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</si>
  <si>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</si>
  <si>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</si>
  <si>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</si>
  <si>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</si>
  <si>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</si>
  <si>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</si>
  <si>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</si>
  <si>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</si>
  <si>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</si>
  <si>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</si>
  <si>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</si>
  <si>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</si>
  <si>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</si>
  <si>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</si>
  <si>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</si>
  <si>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</si>
  <si>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</si>
  <si>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</si>
  <si>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</si>
  <si>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</si>
  <si>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</si>
  <si>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</si>
  <si>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</si>
  <si>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</si>
  <si>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</si>
  <si>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</si>
  <si>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</si>
  <si>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</si>
  <si>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</si>
  <si>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</si>
  <si>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</si>
  <si>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</si>
  <si>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</si>
  <si>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</si>
  <si>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</si>
  <si>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</si>
  <si>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</si>
  <si>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</si>
  <si>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</si>
  <si>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</si>
  <si>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</si>
  <si>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</si>
  <si>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</si>
  <si>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</si>
  <si>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</si>
  <si>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</si>
  <si>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</si>
  <si>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</si>
  <si>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</si>
  <si>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</si>
  <si>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</si>
  <si>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</si>
  <si>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</si>
  <si>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</si>
  <si>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</si>
  <si>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</si>
  <si>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</si>
  <si>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</si>
  <si>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</si>
  <si>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</si>
  <si>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</si>
  <si>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</si>
  <si>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</si>
  <si>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</si>
  <si>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</si>
  <si>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</si>
  <si>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</si>
  <si>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</si>
  <si>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</si>
  <si>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</si>
  <si>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</si>
  <si>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</si>
  <si>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</si>
  <si>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</si>
  <si>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</si>
  <si>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</si>
  <si>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</si>
  <si>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</si>
  <si>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</si>
  <si>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</si>
  <si>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</si>
  <si>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</si>
  <si>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</si>
  <si>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</si>
  <si>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</si>
  <si>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</si>
  <si>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</si>
  <si>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</si>
  <si>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</si>
  <si>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</si>
  <si>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</si>
  <si>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</si>
  <si>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</si>
  <si>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</si>
  <si>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</si>
  <si>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</si>
  <si>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</si>
  <si>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</si>
  <si>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</si>
  <si>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</si>
  <si>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</si>
  <si>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</si>
  <si>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</si>
  <si>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</si>
  <si>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</si>
  <si>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</si>
  <si>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</si>
  <si>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</si>
  <si>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</si>
  <si>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</si>
  <si>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</si>
  <si>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</si>
  <si>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</si>
  <si>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</si>
  <si>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</si>
  <si>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</si>
  <si>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</si>
  <si>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</si>
  <si>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</si>
  <si>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</si>
  <si>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</si>
  <si>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</si>
  <si>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</si>
  <si>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</si>
  <si>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</si>
  <si>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</si>
  <si>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</si>
  <si>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</si>
  <si>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</si>
  <si>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</si>
  <si>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</si>
  <si>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</si>
  <si>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</si>
  <si>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</si>
  <si>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</si>
  <si>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</si>
  <si>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</si>
  <si>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</si>
  <si>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</si>
  <si>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</si>
  <si>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</si>
  <si>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</si>
  <si>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</si>
  <si>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</si>
  <si>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</si>
  <si>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</si>
  <si>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</si>
  <si>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</si>
  <si>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</si>
  <si>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</si>
  <si>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</si>
  <si>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</si>
  <si>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</si>
  <si>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</si>
  <si>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</si>
  <si>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</si>
  <si>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</si>
  <si>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</si>
  <si>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</si>
  <si>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</si>
  <si>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</si>
  <si>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</si>
  <si>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</si>
  <si>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</si>
  <si>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</si>
  <si>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</si>
  <si>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</si>
  <si>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</si>
  <si>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</si>
  <si>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</si>
  <si>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</si>
  <si>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</si>
  <si>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</si>
  <si>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</si>
  <si>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</si>
  <si>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</si>
  <si>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</si>
  <si>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</si>
  <si>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</si>
  <si>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</si>
  <si>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</si>
  <si>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</si>
  <si>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</si>
  <si>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</si>
  <si>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</si>
  <si>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</si>
  <si>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</si>
  <si>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</si>
  <si>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</si>
  <si>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</si>
  <si>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</si>
  <si>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</si>
  <si>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</si>
  <si>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</si>
  <si>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</si>
  <si>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</si>
  <si>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</si>
  <si>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</si>
  <si>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</si>
  <si>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</si>
  <si>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</si>
  <si>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</si>
  <si>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</si>
  <si>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</si>
  <si>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</si>
  <si>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</si>
  <si>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</si>
  <si>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</si>
  <si>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</si>
  <si>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</si>
  <si>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</si>
  <si>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</si>
  <si>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</si>
  <si>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</si>
  <si>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</si>
  <si>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</si>
  <si>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</si>
  <si>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</si>
  <si>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</si>
  <si>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</si>
  <si>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</si>
  <si>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</si>
  <si>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</si>
  <si>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</si>
  <si>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</si>
  <si>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</si>
  <si>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</si>
  <si>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</si>
  <si>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</si>
  <si>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</si>
  <si>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</si>
  <si>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</si>
  <si>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</si>
  <si>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</si>
  <si>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</si>
  <si>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</si>
  <si>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</si>
  <si>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</si>
  <si>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</si>
  <si>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</si>
  <si>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</si>
  <si>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</si>
  <si>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</si>
  <si>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</si>
  <si>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</si>
  <si>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</si>
  <si>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</si>
  <si>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</si>
  <si>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</si>
  <si>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</si>
  <si>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</si>
  <si>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</si>
  <si>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</si>
  <si>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</si>
  <si>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</si>
  <si>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</si>
  <si>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</si>
  <si>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</si>
  <si>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</si>
  <si>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</si>
  <si>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</si>
  <si>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</si>
  <si>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</si>
  <si>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</si>
  <si>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</si>
  <si>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</si>
  <si>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</si>
  <si>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</si>
  <si>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</si>
  <si>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</si>
  <si>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</si>
  <si>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</si>
  <si>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</si>
  <si>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</si>
  <si>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</si>
  <si>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</si>
  <si>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</si>
  <si>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</si>
  <si>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</si>
  <si>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</si>
  <si>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</si>
  <si>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</si>
  <si>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</si>
  <si>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</si>
  <si>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</si>
  <si>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</si>
  <si>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</si>
  <si>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</si>
  <si>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</si>
  <si>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</si>
  <si>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</si>
  <si>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</si>
  <si>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</si>
  <si>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</si>
  <si>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</si>
  <si>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</si>
  <si>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</si>
  <si>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</si>
  <si>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</si>
  <si>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</si>
  <si>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</si>
  <si>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</si>
  <si>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</si>
  <si>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</si>
  <si>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</si>
  <si>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</si>
  <si>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</si>
  <si>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</si>
  <si>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</si>
  <si>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</si>
  <si>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</si>
  <si>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</si>
  <si>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</si>
  <si>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</si>
  <si>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</si>
  <si>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</si>
  <si>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</si>
  <si>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</si>
  <si>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</si>
  <si>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</si>
  <si>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</si>
  <si>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</si>
  <si>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</si>
  <si>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</si>
  <si>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</si>
  <si>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</si>
  <si>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</si>
  <si>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</si>
  <si>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</si>
  <si>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</si>
  <si>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</si>
  <si>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</si>
  <si>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</si>
  <si>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</si>
  <si>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</si>
  <si>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</si>
  <si>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</si>
  <si>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</si>
  <si>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</si>
  <si>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</si>
  <si>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</si>
  <si>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</si>
  <si>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</si>
  <si>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</si>
  <si>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</si>
  <si>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</si>
  <si>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</si>
  <si>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</si>
  <si>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</si>
  <si>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</si>
  <si>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</si>
  <si>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</si>
  <si>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</si>
  <si>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</si>
  <si>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</si>
  <si>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</si>
  <si>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</si>
  <si>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</si>
  <si>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</si>
  <si>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</si>
  <si>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</si>
  <si>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</si>
  <si>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</si>
  <si>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</si>
  <si>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</si>
  <si>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</si>
  <si>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</si>
  <si>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</si>
  <si>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</si>
  <si>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</si>
  <si>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</si>
  <si>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</si>
  <si>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</si>
  <si>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</si>
  <si>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</si>
  <si>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</si>
  <si>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</si>
  <si>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</si>
  <si>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</si>
  <si>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</si>
  <si>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</si>
  <si>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</si>
  <si>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</si>
  <si>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</si>
  <si>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</si>
  <si>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</si>
  <si>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</si>
  <si>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</si>
  <si>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</si>
  <si>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</si>
  <si>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</si>
  <si>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</si>
  <si>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</si>
  <si>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</si>
  <si>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</si>
  <si>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</si>
  <si>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</si>
  <si>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</si>
  <si>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</si>
  <si>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</si>
  <si>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</si>
  <si>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</si>
  <si>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</si>
  <si>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</si>
  <si>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</si>
  <si>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</si>
  <si>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</si>
  <si>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</si>
  <si>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</si>
  <si>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</si>
  <si>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</si>
  <si>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</si>
  <si>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</si>
  <si>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</si>
  <si>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</si>
  <si>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</si>
  <si>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</si>
  <si>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</si>
  <si>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</si>
  <si>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</si>
  <si>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</si>
  <si>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</si>
  <si>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</si>
  <si>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</si>
  <si>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</si>
  <si>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</si>
  <si>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</si>
  <si>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</si>
  <si>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</si>
  <si>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</si>
  <si>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</si>
  <si>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</si>
  <si>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</si>
  <si>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</si>
  <si>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</si>
  <si>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</si>
  <si>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</si>
  <si>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</si>
  <si>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</si>
  <si>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</si>
  <si>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</si>
  <si>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</si>
  <si>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</si>
  <si>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</si>
  <si>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</si>
  <si>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</si>
  <si>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</si>
  <si>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</si>
  <si>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</si>
  <si>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</si>
  <si>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</si>
  <si>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</si>
  <si>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</si>
  <si>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</si>
  <si>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</si>
  <si>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</si>
  <si>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</si>
  <si>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</si>
  <si>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</si>
  <si>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</si>
  <si>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</si>
  <si>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</si>
  <si>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</si>
  <si>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</si>
  <si>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</si>
  <si>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</si>
  <si>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</si>
  <si>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</si>
  <si>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</si>
  <si>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</si>
  <si>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</si>
  <si>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</si>
  <si>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</si>
  <si>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</si>
  <si>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</si>
  <si>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</si>
  <si>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</si>
  <si>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</si>
  <si>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</si>
  <si>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</si>
  <si>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</si>
  <si>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</si>
  <si>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</si>
  <si>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</si>
  <si>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</si>
  <si>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</si>
  <si>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</si>
  <si>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</si>
  <si>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</si>
  <si>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</si>
  <si>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</si>
  <si>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</si>
  <si>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</si>
  <si>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</si>
  <si>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</si>
  <si>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</si>
  <si>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</si>
  <si>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</si>
  <si>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</si>
  <si>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</si>
  <si>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</si>
  <si>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</si>
  <si>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</si>
  <si>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</si>
  <si>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</si>
  <si>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</si>
  <si>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</si>
  <si>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</si>
  <si>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</si>
  <si>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</si>
  <si>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</si>
  <si>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</si>
  <si>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</si>
  <si>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</si>
  <si>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</si>
  <si>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</si>
  <si>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</si>
  <si>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</si>
  <si>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</si>
  <si>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</si>
  <si>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</si>
  <si>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</si>
  <si>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</si>
  <si>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</si>
  <si>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</si>
  <si>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</si>
  <si>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</si>
  <si>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</si>
  <si>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</si>
  <si>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</si>
  <si>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</si>
  <si>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</si>
  <si>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</si>
  <si>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</si>
  <si>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</si>
  <si>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</si>
  <si>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</si>
  <si>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</si>
  <si>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</si>
  <si>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</si>
  <si>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</si>
  <si>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</si>
  <si>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</si>
  <si>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</si>
  <si>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</si>
  <si>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</si>
  <si>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</si>
  <si>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</si>
  <si>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</si>
  <si>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</si>
  <si>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</si>
  <si>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</si>
  <si>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</si>
  <si>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</si>
  <si>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</si>
  <si>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</si>
  <si>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</si>
  <si>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</si>
  <si>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</si>
  <si>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</si>
  <si>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</si>
  <si>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</si>
  <si>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</si>
  <si>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</si>
  <si>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</si>
  <si>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</si>
  <si>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</si>
  <si>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</si>
  <si>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</si>
  <si>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</si>
  <si>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</si>
  <si>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</si>
  <si>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</si>
  <si>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</si>
  <si>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</si>
  <si>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</si>
  <si>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</si>
  <si>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</si>
  <si>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</si>
  <si>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</si>
  <si>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</si>
  <si>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</si>
  <si>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</si>
  <si>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</si>
  <si>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</si>
  <si>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</si>
  <si>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</si>
  <si>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</si>
  <si>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</si>
  <si>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</si>
  <si>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</si>
  <si>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</si>
  <si>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</si>
  <si>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</si>
  <si>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</si>
  <si>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</si>
  <si>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</si>
  <si>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</si>
  <si>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</si>
  <si>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</si>
  <si>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</si>
  <si>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</si>
  <si>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</si>
  <si>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</si>
  <si>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</si>
  <si>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</si>
  <si>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</si>
  <si>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</si>
  <si>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</si>
  <si>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</si>
  <si>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</si>
  <si>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</si>
  <si>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</si>
  <si>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</si>
  <si>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</si>
  <si>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</si>
  <si>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</si>
  <si>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</si>
  <si>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</si>
  <si>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</si>
  <si>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</si>
  <si>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</si>
  <si>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</si>
  <si>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</si>
  <si>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</si>
  <si>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</si>
  <si>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</si>
  <si>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</si>
  <si>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</si>
  <si>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</si>
  <si>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</si>
  <si>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</si>
  <si>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</si>
  <si>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</si>
  <si>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</si>
  <si>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</si>
  <si>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</si>
  <si>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</si>
  <si>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</si>
  <si>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</si>
  <si>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</si>
  <si>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</si>
  <si>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</si>
  <si>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</si>
  <si>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</si>
  <si>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</si>
  <si>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</si>
  <si>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</si>
  <si>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</si>
  <si>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</si>
  <si>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</si>
  <si>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</si>
  <si>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</si>
  <si>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</si>
  <si>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</si>
  <si>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</si>
  <si>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</si>
  <si>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</si>
  <si>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</si>
  <si>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</si>
  <si>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</si>
  <si>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</si>
  <si>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</si>
  <si>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</si>
  <si>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</si>
  <si>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</si>
  <si>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</si>
  <si>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</si>
  <si>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</si>
  <si>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</si>
  <si>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</si>
  <si>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</si>
  <si>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</si>
  <si>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</si>
  <si>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</si>
  <si>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</si>
  <si>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</si>
  <si>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</si>
  <si>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</si>
  <si>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</si>
  <si>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</si>
  <si>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</si>
  <si>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</si>
  <si>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</si>
  <si>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</si>
  <si>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</si>
  <si>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</si>
  <si>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</si>
  <si>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</si>
  <si>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</si>
  <si>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</si>
  <si>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</si>
  <si>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</si>
  <si>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</si>
  <si>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</si>
  <si>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</si>
  <si>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</si>
  <si>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</si>
  <si>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</si>
  <si>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</si>
  <si>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</si>
  <si>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</si>
  <si>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</si>
  <si>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</si>
  <si>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</si>
  <si>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</si>
  <si>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</si>
  <si>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</si>
  <si>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</si>
  <si>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</si>
  <si>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</si>
  <si>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</si>
  <si>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</si>
  <si>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</si>
  <si>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</si>
  <si>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</si>
  <si>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</si>
  <si>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</si>
  <si>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</si>
  <si>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</si>
  <si>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</si>
  <si>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</si>
  <si>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</si>
  <si>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</si>
  <si>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</si>
  <si>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</si>
  <si>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</si>
  <si>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</si>
  <si>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</si>
  <si>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</si>
  <si>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</si>
  <si>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</si>
  <si>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</si>
  <si>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</si>
  <si>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</si>
  <si>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</si>
  <si>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</si>
  <si>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</si>
  <si>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</si>
  <si>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</si>
  <si>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</si>
  <si>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</si>
  <si>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</si>
  <si>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</si>
  <si>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</si>
  <si>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</si>
  <si>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</si>
  <si>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</si>
  <si>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</si>
  <si>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</si>
  <si>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</si>
  <si>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</si>
  <si>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</si>
  <si>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</si>
  <si>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</si>
  <si>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</si>
  <si>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</si>
  <si>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</si>
  <si>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</si>
  <si>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</si>
  <si>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</si>
  <si>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</si>
  <si>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</si>
  <si>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</si>
  <si>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</si>
  <si>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</si>
  <si>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</si>
  <si>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</si>
  <si>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</si>
  <si>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</si>
  <si>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</si>
  <si>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</si>
  <si>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</si>
  <si>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</si>
  <si>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</si>
  <si>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</si>
  <si>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</si>
  <si>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</si>
  <si>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</si>
  <si>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</si>
  <si>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</si>
  <si>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</si>
  <si>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</si>
  <si>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</si>
  <si>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</si>
  <si>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</si>
  <si>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</si>
  <si>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</si>
  <si>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</si>
  <si>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</si>
  <si>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</si>
  <si>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</si>
  <si>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</si>
  <si>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</si>
  <si>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</si>
  <si>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</si>
  <si>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</si>
  <si>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</si>
  <si>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</si>
  <si>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</si>
  <si>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</si>
  <si>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</si>
  <si>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</si>
  <si>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</si>
  <si>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</si>
  <si>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</si>
  <si>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</si>
  <si>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</si>
  <si>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</si>
  <si>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</si>
  <si>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</si>
  <si>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</si>
  <si>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</si>
  <si>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</si>
  <si>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</si>
  <si>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</si>
  <si>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</si>
  <si>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</si>
  <si>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</si>
  <si>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</si>
  <si>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</si>
  <si>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</si>
  <si>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</si>
  <si>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</si>
  <si>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</si>
  <si>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</si>
  <si>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</si>
  <si>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</si>
  <si>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</si>
  <si>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</si>
  <si>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</si>
  <si>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</si>
  <si>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</si>
  <si>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</si>
  <si>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</si>
  <si>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</si>
  <si>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</si>
  <si>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</si>
  <si>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</si>
  <si>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</si>
  <si>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</si>
  <si>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</si>
  <si>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</si>
  <si>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</si>
  <si>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</si>
  <si>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</si>
  <si>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</si>
  <si>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</si>
  <si>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</si>
  <si>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</si>
  <si>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</si>
  <si>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</si>
  <si>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</si>
  <si>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</si>
  <si>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</si>
  <si>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</si>
  <si>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</si>
  <si>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</si>
  <si>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</si>
  <si>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</si>
  <si>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</si>
  <si>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</si>
  <si>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</si>
  <si>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</si>
  <si>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</si>
  <si>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</si>
  <si>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</si>
  <si>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</si>
  <si>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</si>
  <si>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</si>
  <si>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</si>
  <si>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</si>
  <si>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</si>
  <si>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</si>
  <si>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</si>
  <si>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</si>
  <si>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</si>
  <si>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</si>
  <si>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</si>
  <si>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</si>
  <si>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</si>
  <si>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</si>
  <si>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</si>
  <si>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</si>
  <si>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</si>
  <si>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</si>
  <si>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</si>
  <si>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</si>
  <si>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</si>
  <si>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</si>
  <si>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</si>
  <si>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</si>
  <si>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</si>
  <si>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</si>
  <si>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</si>
  <si>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</si>
  <si>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</si>
  <si>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</si>
  <si>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</si>
  <si>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</si>
  <si>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</si>
  <si>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</si>
  <si>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</si>
  <si>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</si>
  <si>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</si>
  <si>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</si>
  <si>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</si>
  <si>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</si>
  <si>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</si>
  <si>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</si>
  <si>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</si>
  <si>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</si>
  <si>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</si>
  <si>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</si>
  <si>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</si>
  <si>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</si>
  <si>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</si>
  <si>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</si>
  <si>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</si>
  <si>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</si>
  <si>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</si>
  <si>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</si>
  <si>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</si>
  <si>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</si>
  <si>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</si>
  <si>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</si>
  <si>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</si>
  <si>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</si>
  <si>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</si>
  <si>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</si>
  <si>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</si>
  <si>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</si>
  <si>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</si>
  <si>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</si>
  <si>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</si>
  <si>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</si>
  <si>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</si>
  <si>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</si>
  <si>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</si>
  <si>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</si>
  <si>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</si>
  <si>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</si>
  <si>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</si>
  <si>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</si>
  <si>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</si>
  <si>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</si>
  <si>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</si>
  <si>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</si>
  <si>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</si>
  <si>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</si>
  <si>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</si>
  <si>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</si>
  <si>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</si>
  <si>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</si>
  <si>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</si>
  <si>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</si>
  <si>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</si>
  <si>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</si>
  <si>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</si>
  <si>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</si>
  <si>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</si>
  <si>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</si>
  <si>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</si>
  <si>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</si>
  <si>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</si>
  <si>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</si>
  <si>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</si>
  <si>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</si>
  <si>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</si>
  <si>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</si>
  <si>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</si>
  <si>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</si>
  <si>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</si>
  <si>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</si>
  <si>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</si>
  <si>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</si>
  <si>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</si>
  <si>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</si>
  <si>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</si>
  <si>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</si>
  <si>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</si>
  <si>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</si>
  <si>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</si>
  <si>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</si>
  <si>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</si>
  <si>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</si>
  <si>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</si>
  <si>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</si>
  <si>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</si>
  <si>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</si>
  <si>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</si>
  <si>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</si>
  <si>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</si>
  <si>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</si>
  <si>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</si>
  <si>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</si>
  <si>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</si>
  <si>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</si>
  <si>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</si>
  <si>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</si>
  <si>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</si>
  <si>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</si>
  <si>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</si>
  <si>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</si>
  <si>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</si>
  <si>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</si>
  <si>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</si>
  <si>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</si>
  <si>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</si>
  <si>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</si>
  <si>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</si>
  <si>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</si>
  <si>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</si>
  <si>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</si>
  <si>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</si>
  <si>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</si>
  <si>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</si>
  <si>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</si>
  <si>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</si>
  <si>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</si>
  <si>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</si>
  <si>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</si>
  <si>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</si>
  <si>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</si>
  <si>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</si>
  <si>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</si>
  <si>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</si>
  <si>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</si>
  <si>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</si>
  <si>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</si>
  <si>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</si>
  <si>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</si>
  <si>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</si>
  <si>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</si>
  <si>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</si>
  <si>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</si>
  <si>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</si>
  <si>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</si>
  <si>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</si>
  <si>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</si>
  <si>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</si>
  <si>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</si>
  <si>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</si>
  <si>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</si>
  <si>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</si>
  <si>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</si>
  <si>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</si>
  <si>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</si>
  <si>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</si>
  <si>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</si>
  <si>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</si>
  <si>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</si>
  <si>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</si>
  <si>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</si>
  <si>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</si>
  <si>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</si>
  <si>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</si>
  <si>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</si>
  <si>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</si>
  <si>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</si>
  <si>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</si>
  <si>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</si>
  <si>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</si>
  <si>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</si>
  <si>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</si>
  <si>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</si>
  <si>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</si>
  <si>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</si>
  <si>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</si>
  <si>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</si>
  <si>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</si>
  <si>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</si>
  <si>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</si>
  <si>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</si>
  <si>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</si>
  <si>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</si>
  <si>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</si>
  <si>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</si>
  <si>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</si>
  <si>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</si>
  <si>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</si>
  <si>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</si>
  <si>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</si>
  <si>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</si>
  <si>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</si>
  <si>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</si>
  <si>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</si>
  <si>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</si>
  <si>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</si>
  <si>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</si>
  <si>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</si>
  <si>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</si>
  <si>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</si>
  <si>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</si>
  <si>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</si>
  <si>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</si>
  <si>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</si>
  <si>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</si>
  <si>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</si>
  <si>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</si>
  <si>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</si>
  <si>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</si>
  <si>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</si>
  <si>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</si>
  <si>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</si>
  <si>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</si>
  <si>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</si>
  <si>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</si>
  <si>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</si>
  <si>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</si>
  <si>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</si>
  <si>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</si>
  <si>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</si>
  <si>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</si>
  <si>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</si>
  <si>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</si>
  <si>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</si>
  <si>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</si>
  <si>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</si>
  <si>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</si>
  <si>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</si>
  <si>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</si>
  <si>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</si>
  <si>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</si>
  <si>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</si>
  <si>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</si>
  <si>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</si>
  <si>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</si>
  <si>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</si>
  <si>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</si>
  <si>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</si>
  <si>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</si>
  <si>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</si>
  <si>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</si>
  <si>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</si>
  <si>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</si>
  <si>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</si>
  <si>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</si>
  <si>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</si>
  <si>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</si>
  <si>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</si>
  <si>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</si>
  <si>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</si>
  <si>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</si>
  <si>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</si>
  <si>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</si>
  <si>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</si>
  <si>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</si>
  <si>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</si>
  <si>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</si>
  <si>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</si>
  <si>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</si>
  <si>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</si>
  <si>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</si>
  <si>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</si>
  <si>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</si>
  <si>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</si>
  <si>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</si>
  <si>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</si>
  <si>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</si>
  <si>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</si>
  <si>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</si>
  <si>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</si>
  <si>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</si>
  <si>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</si>
  <si>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</si>
  <si>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</si>
  <si>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</si>
  <si>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</si>
  <si>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</si>
  <si>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</si>
  <si>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</si>
  <si>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</si>
  <si>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</si>
  <si>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</si>
  <si>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</si>
  <si>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</si>
  <si>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</si>
  <si>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</si>
  <si>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</si>
  <si>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</si>
  <si>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</si>
  <si>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</si>
  <si>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</si>
  <si>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</si>
  <si>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</si>
  <si>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</si>
  <si>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</si>
  <si>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</si>
  <si>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</si>
  <si>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</si>
  <si>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</si>
  <si>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</si>
  <si>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</si>
  <si>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</si>
  <si>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</si>
  <si>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</si>
  <si>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</si>
  <si>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</si>
  <si>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</si>
  <si>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</si>
  <si>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</si>
  <si>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</si>
  <si>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</si>
  <si>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</si>
  <si>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</si>
  <si>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</si>
  <si>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</si>
  <si>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</si>
  <si>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</si>
  <si>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</si>
  <si>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</si>
  <si>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</si>
  <si>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</si>
  <si>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</si>
  <si>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</si>
  <si>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</si>
  <si>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</si>
  <si>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</si>
  <si>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</si>
  <si>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</si>
  <si>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</si>
  <si>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</si>
  <si>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</si>
  <si>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</si>
  <si>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</si>
  <si>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</si>
  <si>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</si>
  <si>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</si>
  <si>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</si>
  <si>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</si>
  <si>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</si>
  <si>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</si>
  <si>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</si>
  <si>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</si>
  <si>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</si>
  <si>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</si>
  <si>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</si>
  <si>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</si>
  <si>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</si>
  <si>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</si>
  <si>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</si>
  <si>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</si>
  <si>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</si>
  <si>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</si>
  <si>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</si>
  <si>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</si>
  <si>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</si>
  <si>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</si>
  <si>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</si>
  <si>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</si>
  <si>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</si>
  <si>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</si>
  <si>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</si>
  <si>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</si>
  <si>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</si>
  <si>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</si>
  <si>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</si>
  <si>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</si>
  <si>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</si>
  <si>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</si>
  <si>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</si>
  <si>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</si>
  <si>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</si>
  <si>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</si>
  <si>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</si>
  <si>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</si>
  <si>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</si>
  <si>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</si>
  <si>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</si>
  <si>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</si>
  <si>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</si>
  <si>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</si>
  <si>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</si>
  <si>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</si>
  <si>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</si>
  <si>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</si>
  <si>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</si>
  <si>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</si>
  <si>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</si>
  <si>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</si>
  <si>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</si>
  <si>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</si>
  <si>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</si>
  <si>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</si>
  <si>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</si>
  <si>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</si>
  <si>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</si>
  <si>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</si>
  <si>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</si>
  <si>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</si>
  <si>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</si>
  <si>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</si>
  <si>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</si>
  <si>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</si>
  <si>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</si>
  <si>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</si>
  <si>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</si>
  <si>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</si>
  <si>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</si>
  <si>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</si>
  <si>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</si>
  <si>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</si>
  <si>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</si>
  <si>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</si>
  <si>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</si>
  <si>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</si>
  <si>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</si>
  <si>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</si>
  <si>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</si>
  <si>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</si>
  <si>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</si>
  <si>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</si>
  <si>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</si>
  <si>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</si>
  <si>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</si>
  <si>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</si>
  <si>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</si>
  <si>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</si>
  <si>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</si>
  <si>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</si>
  <si>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</si>
  <si>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</si>
  <si>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</si>
  <si>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</si>
  <si>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</si>
  <si>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</si>
  <si>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</si>
  <si>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</si>
  <si>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</si>
  <si>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</si>
  <si>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</si>
  <si>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</si>
  <si>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</si>
  <si>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</si>
  <si>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</si>
  <si>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</si>
  <si>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</si>
  <si>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</si>
  <si>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</si>
  <si>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</si>
  <si>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</si>
  <si>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</si>
  <si>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</si>
  <si>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</si>
  <si>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</si>
  <si>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</si>
  <si>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</si>
  <si>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</si>
  <si>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</si>
  <si>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</si>
  <si>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</si>
  <si>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</si>
  <si>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</si>
  <si>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</si>
  <si>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</si>
  <si>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</si>
  <si>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</si>
  <si>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</si>
  <si>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</si>
  <si>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</si>
  <si>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</si>
  <si>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</si>
  <si>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</si>
  <si>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</si>
  <si>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</si>
  <si>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</si>
  <si>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</si>
  <si>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</si>
  <si>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</si>
  <si>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</si>
  <si>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</si>
  <si>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</si>
  <si>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</si>
  <si>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</si>
  <si>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</si>
  <si>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</si>
  <si>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</si>
  <si>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</si>
  <si>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</si>
  <si>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</si>
  <si>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</si>
  <si>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</si>
  <si>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</si>
  <si>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</si>
  <si>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</si>
  <si>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</si>
  <si>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</si>
  <si>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</si>
  <si>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</si>
  <si>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</si>
  <si>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</si>
  <si>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</si>
  <si>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</si>
  <si>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</si>
  <si>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</si>
  <si>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</si>
  <si>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</si>
  <si>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</si>
  <si>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</si>
  <si>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</si>
  <si>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</si>
  <si>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</si>
  <si>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</si>
  <si>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</si>
  <si>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</si>
  <si>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</si>
  <si>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</si>
  <si>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</si>
  <si>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</si>
  <si>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</si>
  <si>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</si>
  <si>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</si>
  <si>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</si>
  <si>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</si>
  <si>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</si>
  <si>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</si>
  <si>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</si>
  <si>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</si>
  <si>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</si>
  <si>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</si>
  <si>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</si>
  <si>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</si>
  <si>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</si>
  <si>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</si>
  <si>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</si>
  <si>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</si>
  <si>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</si>
  <si>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</si>
  <si>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</si>
  <si>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</si>
  <si>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</si>
  <si>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</si>
  <si>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</si>
  <si>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</si>
  <si>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</si>
  <si>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</si>
  <si>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</si>
  <si>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</si>
  <si>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</si>
  <si>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</si>
  <si>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</si>
  <si>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</si>
  <si>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</si>
  <si>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</si>
  <si>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</si>
  <si>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</si>
  <si>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</si>
  <si>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</si>
  <si>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</si>
  <si>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</si>
  <si>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</si>
  <si>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</si>
  <si>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</si>
  <si>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</si>
  <si>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</si>
  <si>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</si>
  <si>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</si>
  <si>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</si>
  <si>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</si>
  <si>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</si>
  <si>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</si>
  <si>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</si>
  <si>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</si>
  <si>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</si>
  <si>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</si>
  <si>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</si>
  <si>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</si>
  <si>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</si>
  <si>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</si>
  <si>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</si>
  <si>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</si>
  <si>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</si>
  <si>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</si>
  <si>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</si>
  <si>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</si>
  <si>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</si>
  <si>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</si>
  <si>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</si>
  <si>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</si>
  <si>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</si>
  <si>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</si>
  <si>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</si>
  <si>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</si>
  <si>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</si>
  <si>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</si>
  <si>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</si>
  <si>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</si>
  <si>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</si>
  <si>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</si>
  <si>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</si>
  <si>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</si>
  <si>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</si>
  <si>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</si>
  <si>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</si>
  <si>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</si>
  <si>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</si>
  <si>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</si>
  <si>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</si>
  <si>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</si>
  <si>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</si>
  <si>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</si>
  <si>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</si>
  <si>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</si>
  <si>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</si>
  <si>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</si>
  <si>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</si>
  <si>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</si>
  <si>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</si>
  <si>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</si>
  <si>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</si>
  <si>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</si>
  <si>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</si>
  <si>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</si>
  <si>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</si>
  <si>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</si>
  <si>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</si>
  <si>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</si>
  <si>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</si>
  <si>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</si>
  <si>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</si>
  <si>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</si>
  <si>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</si>
  <si>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</si>
  <si>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</si>
  <si>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</si>
  <si>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</si>
  <si>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</si>
  <si>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</si>
  <si>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</si>
  <si>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</si>
  <si>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</si>
  <si>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</si>
  <si>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</si>
  <si>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</si>
  <si>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</si>
  <si>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</si>
  <si>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</si>
  <si>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</si>
  <si>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</si>
  <si>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</si>
  <si>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</si>
  <si>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</si>
  <si>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</si>
  <si>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</si>
  <si>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</si>
  <si>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</si>
  <si>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</si>
  <si>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</si>
  <si>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</si>
  <si>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</si>
  <si>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</si>
  <si>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</si>
  <si>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</si>
  <si>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</si>
  <si>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</si>
  <si>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</si>
  <si>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</si>
  <si>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</si>
  <si>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</si>
  <si>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</si>
  <si>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</si>
  <si>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</si>
  <si>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</si>
  <si>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</si>
  <si>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</si>
  <si>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</si>
  <si>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</si>
  <si>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</si>
  <si>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</si>
  <si>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</si>
  <si>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</si>
  <si>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</si>
  <si>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</si>
  <si>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</si>
  <si>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</si>
  <si>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</si>
  <si>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</si>
  <si>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</si>
  <si>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</si>
  <si>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</si>
  <si>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</si>
  <si>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</si>
  <si>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</si>
  <si>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</si>
  <si>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</si>
  <si>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</si>
  <si>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</si>
  <si>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</si>
  <si>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</si>
  <si>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</si>
  <si>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</si>
  <si>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</si>
  <si>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</si>
  <si>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</si>
  <si>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</si>
  <si>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</si>
  <si>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</si>
  <si>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</si>
  <si>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</si>
  <si>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</si>
  <si>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</si>
  <si>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</si>
  <si>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</si>
  <si>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</si>
  <si>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</si>
  <si>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</si>
  <si>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</si>
  <si>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</si>
  <si>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</si>
  <si>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</si>
  <si>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</si>
  <si>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</si>
  <si>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</si>
  <si>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</si>
  <si>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</si>
  <si>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</si>
  <si>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</si>
  <si>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</si>
  <si>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</si>
  <si>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</si>
  <si>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</si>
  <si>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</si>
  <si>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</si>
  <si>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</si>
  <si>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</si>
  <si>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</si>
  <si>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</si>
  <si>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</si>
  <si>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</si>
  <si>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</si>
  <si>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</si>
  <si>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</si>
  <si>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</si>
  <si>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</si>
  <si>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</si>
  <si>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</si>
  <si>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</si>
  <si>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</si>
  <si>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</si>
  <si>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</si>
  <si>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</si>
  <si>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</si>
  <si>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</si>
  <si>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</si>
  <si>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</si>
  <si>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</si>
  <si>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</si>
  <si>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</si>
  <si>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</si>
  <si>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</si>
  <si>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</si>
  <si>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</si>
  <si>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</si>
  <si>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</si>
  <si>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</si>
  <si>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</si>
  <si>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</si>
  <si>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</si>
  <si>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</si>
  <si>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</si>
  <si>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</si>
  <si>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</si>
  <si>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</si>
  <si>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</si>
  <si>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</si>
  <si>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</si>
  <si>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</si>
  <si>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</si>
  <si>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</si>
  <si>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</si>
  <si>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</si>
  <si>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</si>
  <si>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</si>
  <si>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</si>
  <si>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</si>
  <si>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</si>
  <si>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</si>
  <si>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</si>
  <si>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</si>
  <si>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</si>
  <si>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</si>
  <si>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</si>
  <si>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</si>
  <si>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</si>
  <si>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</si>
  <si>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</si>
  <si>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</si>
  <si>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</si>
  <si>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</si>
  <si>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</si>
  <si>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</si>
  <si>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</si>
  <si>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</si>
  <si>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</si>
  <si>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</si>
  <si>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</si>
  <si>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</si>
  <si>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</si>
  <si>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</si>
  <si>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</si>
  <si>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</si>
  <si>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</si>
  <si>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</si>
  <si>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</si>
  <si>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</si>
  <si>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</si>
  <si>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</si>
  <si>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</si>
  <si>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</si>
  <si>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</si>
  <si>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</si>
  <si>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</si>
  <si>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</si>
  <si>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</si>
  <si>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</si>
  <si>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</si>
  <si>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</si>
  <si>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</si>
  <si>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</si>
  <si>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</si>
  <si>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</si>
  <si>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</si>
  <si>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</si>
  <si>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</si>
  <si>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</si>
  <si>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</si>
  <si>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</si>
  <si>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</si>
  <si>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</si>
  <si>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</si>
  <si>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</si>
  <si>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</si>
  <si>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</si>
  <si>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</si>
  <si>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</si>
  <si>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</si>
  <si>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</si>
  <si>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</si>
  <si>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</si>
  <si>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</si>
  <si>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</si>
  <si>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</si>
  <si>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</si>
  <si>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</si>
  <si>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</si>
  <si>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</si>
  <si>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</si>
  <si>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</si>
  <si>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</si>
  <si>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</si>
  <si>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</si>
  <si>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</si>
  <si>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</si>
  <si>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</si>
  <si>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</si>
  <si>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</si>
  <si>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</si>
  <si>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</si>
  <si>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</si>
  <si>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</si>
  <si>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</si>
  <si>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</si>
  <si>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</si>
  <si>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</si>
  <si>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</si>
  <si>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</si>
  <si>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</si>
  <si>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</si>
  <si>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</si>
  <si>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</si>
  <si>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</si>
  <si>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</si>
  <si>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</si>
  <si>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</si>
  <si>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</si>
  <si>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</si>
  <si>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</si>
  <si>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</si>
  <si>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</si>
  <si>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</si>
  <si>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</si>
  <si>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</si>
  <si>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</si>
  <si>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</si>
  <si>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</si>
  <si>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</si>
  <si>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</si>
  <si>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</si>
  <si>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</si>
  <si>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</si>
  <si>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</si>
  <si>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</si>
  <si>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</si>
  <si>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</si>
  <si>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</si>
  <si>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</si>
  <si>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</si>
  <si>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</si>
  <si>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</si>
  <si>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</si>
  <si>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</si>
  <si>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</si>
  <si>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</si>
  <si>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</si>
  <si>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</si>
  <si>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</si>
  <si>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</si>
  <si>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</si>
  <si>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</si>
  <si>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</si>
  <si>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</si>
  <si>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</si>
  <si>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</si>
  <si>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</si>
  <si>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</si>
  <si>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</si>
  <si>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</si>
  <si>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</si>
  <si>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</si>
  <si>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</si>
  <si>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</si>
  <si>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</si>
  <si>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</si>
  <si>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</si>
  <si>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</si>
  <si>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</si>
  <si>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</si>
  <si>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</si>
  <si>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</si>
  <si>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</si>
  <si>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</si>
  <si>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</si>
  <si>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</si>
  <si>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</si>
  <si>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</si>
  <si>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</si>
  <si>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</si>
  <si>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</si>
  <si>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</si>
  <si>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</si>
  <si>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</si>
  <si>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</si>
  <si>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</si>
  <si>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</si>
  <si>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</si>
  <si>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</si>
  <si>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</si>
  <si>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</si>
  <si>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</si>
  <si>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</si>
  <si>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</si>
  <si>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</si>
  <si>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</si>
  <si>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</si>
  <si>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</si>
  <si>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</si>
  <si>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</si>
  <si>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</si>
  <si>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</si>
  <si>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</si>
  <si>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</si>
  <si>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</si>
  <si>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</si>
  <si>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</si>
  <si>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</si>
  <si>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</si>
  <si>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</si>
  <si>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</si>
  <si>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</si>
  <si>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</si>
  <si>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</si>
  <si>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</si>
  <si>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</si>
  <si>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</si>
  <si>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</si>
  <si>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</si>
  <si>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</si>
  <si>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</si>
  <si>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</si>
  <si>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</si>
  <si>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</si>
  <si>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</si>
  <si>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</si>
  <si>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</si>
  <si>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</si>
  <si>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</si>
  <si>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</si>
  <si>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</si>
  <si>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</si>
  <si>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</si>
  <si>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</si>
  <si>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</si>
  <si>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</si>
  <si>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</si>
  <si>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</si>
  <si>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</si>
  <si>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</si>
  <si>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</si>
  <si>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</si>
  <si>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</si>
  <si>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</si>
  <si>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</si>
  <si>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</si>
  <si>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</si>
  <si>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</si>
  <si>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</si>
  <si>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</si>
  <si>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</si>
  <si>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</si>
  <si>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</si>
  <si>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</si>
  <si>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</si>
  <si>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</si>
  <si>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</si>
  <si>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</si>
  <si>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</si>
  <si>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</si>
  <si>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</si>
  <si>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</si>
  <si>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</si>
  <si>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</si>
  <si>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</si>
  <si>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</si>
  <si>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</si>
  <si>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</si>
  <si>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</si>
  <si>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</si>
  <si>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</si>
  <si>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</si>
  <si>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</si>
  <si>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</si>
  <si>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</si>
  <si>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</si>
  <si>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</si>
  <si>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</si>
  <si>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</si>
  <si>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</si>
  <si>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</si>
  <si>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</si>
  <si>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</si>
  <si>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</si>
  <si>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</si>
  <si>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</si>
  <si>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</si>
  <si>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</si>
  <si>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</si>
  <si>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</si>
  <si>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</si>
  <si>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</si>
  <si>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</si>
  <si>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</si>
  <si>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</si>
  <si>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</si>
  <si>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</si>
  <si>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</si>
  <si>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</si>
  <si>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</si>
  <si>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</si>
  <si>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</si>
  <si>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</si>
  <si>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</si>
  <si>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</si>
  <si>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</si>
  <si>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</si>
  <si>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</si>
  <si>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</si>
  <si>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</si>
  <si>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</si>
  <si>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</si>
  <si>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</si>
  <si>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</si>
  <si>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</si>
  <si>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</si>
  <si>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</si>
  <si>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</si>
  <si>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</si>
  <si>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</si>
  <si>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</si>
  <si>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</si>
  <si>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</si>
  <si>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</si>
  <si>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</si>
  <si>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</si>
  <si>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</si>
  <si>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</si>
  <si>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</si>
  <si>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</si>
  <si>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</si>
  <si>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</si>
  <si>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</si>
  <si>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</si>
  <si>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</si>
  <si>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</si>
  <si>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</si>
  <si>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</si>
  <si>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</si>
  <si>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</si>
  <si>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</si>
  <si>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</si>
  <si>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</si>
  <si>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</si>
  <si>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</si>
  <si>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</si>
  <si>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</si>
  <si>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</si>
  <si>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</si>
  <si>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</si>
  <si>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</si>
  <si>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</si>
  <si>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</si>
  <si>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</si>
  <si>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</si>
  <si>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</si>
  <si>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</si>
  <si>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</si>
  <si>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</si>
  <si>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</si>
  <si>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</si>
  <si>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</si>
  <si>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</si>
  <si>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</si>
  <si>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</si>
  <si>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</si>
  <si>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</si>
  <si>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</si>
  <si>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</si>
  <si>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</si>
  <si>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</si>
  <si>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</si>
  <si>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</si>
  <si>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</si>
  <si>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</si>
  <si>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</si>
  <si>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</si>
  <si>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</si>
  <si>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</si>
  <si>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</si>
  <si>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</si>
  <si>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</si>
  <si>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</si>
  <si>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</si>
  <si>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</si>
  <si>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</si>
  <si>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</si>
  <si>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</si>
  <si>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</si>
  <si>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</si>
  <si>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</si>
  <si>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</si>
  <si>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</si>
  <si>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</si>
  <si>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</si>
  <si>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</si>
  <si>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</si>
  <si>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</si>
  <si>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</si>
  <si>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</si>
  <si>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</si>
  <si>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</si>
  <si>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</si>
  <si>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</si>
  <si>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</si>
  <si>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</si>
  <si>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</si>
  <si>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</si>
  <si>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</si>
  <si>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</si>
  <si>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</si>
  <si>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</si>
  <si>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</si>
  <si>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</si>
  <si>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</si>
  <si>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</si>
  <si>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</si>
  <si>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</si>
  <si>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</si>
  <si>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</si>
  <si>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</si>
  <si>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</si>
  <si>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</si>
  <si>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</si>
  <si>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</si>
  <si>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</si>
  <si>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</si>
  <si>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</si>
  <si>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</si>
  <si>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</si>
  <si>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</si>
  <si>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</si>
  <si>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</si>
  <si>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</si>
  <si>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</si>
  <si>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</si>
  <si>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</si>
  <si>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</si>
  <si>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</si>
  <si>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</si>
  <si>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</si>
  <si>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</si>
  <si>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</si>
  <si>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</si>
  <si>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</si>
  <si>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</si>
  <si>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</si>
  <si>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</si>
  <si>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</si>
  <si>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</si>
  <si>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</si>
  <si>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</si>
  <si>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</si>
  <si>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</si>
  <si>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</si>
  <si>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</si>
  <si>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</si>
  <si>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</si>
  <si>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</si>
  <si>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</si>
  <si>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</si>
  <si>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</si>
  <si>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</si>
  <si>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</si>
  <si>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</si>
  <si>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</si>
  <si>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</si>
  <si>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</si>
  <si>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</si>
  <si>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</si>
  <si>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</si>
  <si>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</si>
  <si>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</si>
  <si>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</si>
  <si>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</si>
  <si>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</si>
  <si>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</si>
  <si>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</si>
  <si>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</si>
  <si>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</si>
  <si>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</si>
  <si>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</si>
  <si>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</si>
  <si>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</si>
  <si>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</si>
  <si>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</si>
  <si>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</si>
  <si>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</si>
  <si>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</si>
  <si>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</si>
  <si>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</si>
  <si>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</si>
  <si>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</si>
  <si>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</si>
  <si>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</si>
  <si>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</si>
  <si>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</si>
  <si>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</si>
  <si>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</si>
  <si>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</si>
  <si>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</si>
  <si>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</si>
  <si>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</si>
  <si>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</si>
  <si>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</si>
  <si>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</si>
  <si>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</si>
  <si>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</si>
  <si>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</si>
  <si>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</si>
  <si>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</si>
  <si>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</si>
  <si>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</si>
  <si>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</si>
  <si>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</si>
  <si>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</si>
  <si>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</si>
  <si>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</si>
  <si>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</si>
  <si>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</si>
  <si>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</si>
  <si>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</si>
  <si>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</si>
  <si>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</si>
  <si>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</si>
  <si>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</si>
  <si>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</si>
  <si>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</si>
  <si>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</si>
  <si>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</si>
  <si>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</si>
  <si>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</si>
  <si>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</si>
  <si>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</si>
  <si>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</si>
  <si>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</si>
  <si>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</si>
  <si>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</si>
  <si>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</si>
  <si>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</si>
  <si>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</si>
  <si>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</si>
  <si>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</si>
  <si>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</si>
  <si>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</si>
  <si>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</si>
  <si>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</si>
  <si>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</si>
  <si>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</si>
  <si>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</si>
  <si>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</si>
  <si>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</si>
  <si>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</si>
  <si>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</si>
  <si>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</si>
  <si>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</si>
  <si>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</si>
  <si>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</si>
  <si>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</si>
  <si>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</si>
  <si>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</si>
  <si>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</si>
  <si>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</si>
  <si>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</si>
  <si>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</si>
  <si>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</si>
  <si>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</si>
  <si>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</si>
  <si>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</si>
  <si>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</si>
  <si>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</si>
  <si>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</si>
  <si>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</si>
  <si>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</si>
  <si>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</si>
  <si>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</si>
  <si>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</si>
  <si>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</si>
  <si>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</si>
  <si>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</si>
  <si>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</si>
  <si>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</si>
  <si>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</si>
  <si>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</si>
  <si>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</si>
  <si>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</si>
  <si>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</si>
  <si>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</si>
  <si>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</si>
  <si>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</si>
  <si>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</si>
  <si>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</si>
  <si>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</si>
  <si>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</si>
  <si>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</si>
  <si>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</si>
  <si>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</si>
  <si>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</si>
  <si>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</si>
  <si>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</si>
  <si>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</si>
  <si>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</si>
  <si>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</si>
  <si>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</si>
  <si>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</si>
  <si>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</si>
  <si>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</si>
  <si>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</si>
  <si>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</si>
  <si>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</si>
  <si>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</si>
  <si>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</si>
  <si>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</si>
  <si>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</si>
  <si>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</si>
  <si>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</si>
  <si>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</si>
  <si>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</si>
  <si>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</si>
  <si>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</si>
  <si>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</si>
  <si>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</si>
  <si>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</si>
  <si>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</si>
  <si>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</si>
  <si>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</si>
  <si>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</si>
  <si>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</si>
  <si>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</si>
  <si>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</si>
  <si>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</si>
  <si>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</si>
  <si>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</si>
  <si>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</si>
  <si>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</si>
  <si>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</si>
  <si>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</si>
  <si>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</si>
  <si>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</si>
  <si>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</si>
  <si>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</si>
  <si>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</si>
  <si>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</si>
  <si>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</si>
  <si>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</si>
  <si>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</si>
  <si>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</si>
  <si>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</si>
  <si>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</si>
  <si>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</si>
  <si>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</si>
  <si>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</si>
  <si>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</si>
  <si>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</si>
  <si>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</si>
  <si>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</si>
  <si>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</si>
  <si>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</si>
  <si>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</si>
  <si>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</si>
  <si>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</si>
  <si>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</si>
  <si>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</si>
  <si>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</si>
  <si>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</si>
  <si>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</si>
  <si>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</si>
  <si>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</si>
  <si>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</si>
  <si>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</si>
  <si>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</si>
  <si>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</si>
  <si>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</si>
  <si>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</si>
  <si>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</si>
  <si>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</si>
  <si>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</si>
  <si>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</si>
  <si>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</si>
  <si>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</si>
  <si>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</si>
  <si>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</si>
  <si>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</si>
  <si>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</si>
  <si>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</si>
  <si>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</si>
  <si>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</si>
  <si>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</si>
  <si>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</si>
  <si>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</si>
  <si>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</si>
  <si>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</si>
  <si>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</si>
  <si>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</si>
  <si>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</si>
  <si>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</si>
  <si>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</si>
  <si>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</si>
  <si>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</si>
  <si>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</si>
  <si>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</si>
  <si>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</si>
  <si>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</si>
  <si>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</si>
  <si>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</si>
  <si>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</si>
  <si>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</si>
  <si>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</si>
  <si>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</si>
  <si>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</si>
  <si>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</si>
  <si>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</si>
  <si>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</si>
  <si>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</si>
  <si>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</si>
  <si>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</si>
  <si>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</si>
  <si>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</si>
  <si>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</si>
  <si>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</si>
  <si>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</si>
  <si>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</si>
  <si>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</si>
  <si>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</si>
  <si>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</si>
  <si>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</si>
  <si>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</si>
  <si>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</si>
  <si>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</si>
  <si>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</si>
  <si>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</si>
  <si>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</si>
  <si>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</si>
  <si>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</si>
  <si>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</si>
  <si>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</si>
  <si>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</si>
  <si>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</si>
  <si>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</si>
  <si>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</si>
  <si>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</si>
  <si>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</si>
  <si>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</si>
  <si>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</si>
  <si>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</si>
  <si>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</si>
  <si>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</si>
  <si>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</si>
  <si>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</si>
  <si>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</si>
  <si>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</si>
  <si>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</si>
  <si>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</si>
  <si>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</si>
  <si>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</si>
  <si>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</si>
  <si>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</si>
  <si>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</si>
  <si>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</si>
  <si>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</si>
  <si>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</si>
  <si>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</si>
  <si>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</si>
  <si>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</si>
  <si>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</si>
  <si>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</si>
  <si>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</si>
  <si>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</si>
  <si>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</si>
  <si>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</si>
  <si>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</si>
  <si>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</si>
  <si>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</si>
  <si>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</si>
  <si>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</si>
  <si>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</si>
  <si>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</si>
  <si>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</si>
  <si>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</si>
  <si>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</si>
  <si>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</si>
  <si>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</si>
  <si>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</si>
  <si>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</si>
  <si>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</si>
  <si>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</si>
  <si>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</si>
  <si>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</si>
  <si>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</si>
  <si>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</si>
  <si>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</si>
  <si>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</si>
  <si>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</si>
  <si>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</si>
  <si>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</si>
  <si>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</si>
  <si>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</si>
  <si>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</si>
  <si>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</si>
  <si>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</si>
  <si>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</si>
  <si>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</si>
  <si>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</si>
  <si>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</si>
  <si>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</si>
  <si>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</si>
  <si>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</si>
  <si>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</si>
  <si>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</si>
  <si>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</si>
  <si>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</si>
  <si>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</si>
  <si>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</si>
  <si>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</si>
  <si>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</si>
  <si>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</si>
  <si>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</si>
  <si>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</si>
  <si>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</si>
  <si>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</si>
  <si>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</si>
  <si>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</si>
  <si>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</si>
  <si>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</si>
  <si>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</si>
  <si>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</si>
  <si>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</si>
  <si>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</si>
  <si>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</si>
  <si>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</si>
  <si>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</si>
  <si>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</si>
  <si>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</si>
  <si>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</si>
  <si>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</si>
  <si>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</si>
  <si>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</si>
  <si>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</si>
  <si>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</si>
  <si>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</si>
  <si>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</si>
  <si>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</si>
  <si>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</si>
  <si>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</si>
  <si>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</si>
  <si>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</si>
  <si>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</si>
  <si>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</si>
  <si>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</si>
  <si>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</si>
  <si>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</si>
  <si>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</si>
  <si>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</si>
  <si>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</si>
  <si>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</si>
  <si>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</si>
  <si>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</si>
  <si>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</si>
  <si>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</si>
  <si>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</si>
  <si>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</si>
  <si>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</si>
  <si>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</si>
  <si>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</si>
  <si>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</si>
  <si>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</si>
  <si>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</si>
  <si>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</si>
  <si>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</si>
  <si>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</si>
  <si>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</si>
  <si>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</si>
  <si>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</si>
  <si>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</si>
  <si>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</si>
  <si>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</si>
  <si>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</si>
  <si>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</si>
  <si>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</si>
  <si>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</si>
  <si>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</si>
  <si>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</si>
  <si>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</si>
  <si>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</si>
  <si>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</si>
  <si>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</si>
  <si>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</si>
  <si>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</si>
  <si>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</si>
  <si>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</si>
  <si>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</si>
  <si>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</si>
  <si>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</si>
  <si>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</si>
  <si>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</si>
  <si>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</si>
  <si>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</si>
  <si>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</si>
  <si>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</si>
  <si>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</si>
  <si>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</si>
  <si>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</si>
  <si>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</si>
  <si>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</si>
  <si>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</si>
  <si>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</si>
  <si>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</si>
  <si>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</si>
  <si>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</si>
  <si>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</si>
  <si>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</si>
  <si>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</si>
  <si>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</si>
  <si>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</si>
  <si>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</si>
  <si>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</si>
  <si>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</si>
  <si>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</si>
  <si>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</si>
  <si>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</si>
  <si>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</si>
  <si>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</si>
  <si>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</si>
  <si>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</si>
  <si>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</si>
  <si>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</si>
  <si>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</si>
  <si>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</si>
  <si>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</si>
  <si>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</si>
  <si>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</si>
  <si>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</si>
  <si>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</si>
  <si>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</si>
  <si>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</si>
  <si>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</si>
  <si>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</si>
  <si>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</si>
  <si>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</si>
  <si>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</si>
  <si>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</si>
  <si>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</si>
  <si>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</si>
  <si>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</si>
  <si>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</si>
  <si>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</si>
  <si>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</si>
  <si>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</si>
  <si>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</si>
  <si>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</si>
  <si>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</si>
  <si>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</si>
  <si>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</si>
  <si>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</si>
  <si>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</si>
  <si>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</si>
  <si>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</si>
  <si>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</si>
  <si>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</si>
  <si>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</si>
  <si>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</si>
  <si>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</si>
  <si>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</si>
  <si>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</si>
  <si>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</si>
  <si>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</si>
  <si>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</si>
  <si>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</si>
  <si>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</si>
  <si>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</si>
  <si>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</si>
  <si>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</si>
  <si>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</si>
  <si>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</si>
  <si>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</si>
  <si>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</si>
  <si>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</si>
  <si>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</si>
  <si>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</si>
  <si>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</si>
  <si>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</si>
  <si>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</si>
  <si>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</si>
  <si>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</si>
  <si>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</si>
  <si>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</si>
  <si>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</si>
  <si>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</si>
  <si>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</si>
  <si>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</si>
  <si>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</si>
  <si>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</si>
  <si>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</si>
  <si>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</si>
  <si>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</si>
  <si>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</si>
  <si>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</si>
  <si>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</si>
  <si>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</si>
  <si>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</si>
  <si>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</si>
  <si>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</si>
  <si>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</si>
  <si>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</si>
  <si>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</si>
  <si>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</si>
  <si>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</si>
  <si>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</si>
  <si>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</si>
  <si>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</si>
  <si>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</si>
  <si>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</si>
  <si>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</si>
  <si>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</si>
  <si>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</si>
  <si>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</si>
  <si>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</si>
  <si>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</si>
  <si>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</si>
  <si>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</si>
  <si>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</si>
  <si>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</si>
  <si>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</si>
  <si>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</si>
  <si>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</si>
  <si>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</si>
  <si>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</si>
  <si>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</si>
  <si>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</si>
  <si>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</si>
  <si>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</si>
  <si>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</si>
  <si>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</si>
  <si>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</si>
  <si>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</si>
  <si>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</si>
  <si>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</si>
  <si>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</si>
  <si>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</si>
  <si>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</si>
  <si>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</si>
  <si>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</si>
  <si>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</si>
  <si>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</si>
  <si>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</si>
  <si>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</si>
  <si>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</si>
  <si>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</si>
  <si>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</si>
  <si>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</si>
  <si>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</si>
  <si>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</si>
  <si>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</si>
  <si>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</si>
  <si>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</si>
  <si>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</si>
  <si>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</si>
  <si>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</si>
  <si>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</si>
  <si>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</si>
  <si>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</si>
  <si>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</si>
  <si>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</si>
  <si>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</si>
  <si>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</si>
  <si>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</si>
  <si>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</si>
  <si>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</si>
  <si>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</si>
  <si>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</si>
  <si>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</si>
  <si>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</si>
  <si>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</si>
  <si>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</si>
  <si>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</si>
  <si>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</si>
  <si>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</si>
  <si>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</si>
  <si>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</si>
  <si>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</si>
  <si>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</si>
  <si>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</si>
  <si>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</si>
  <si>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</si>
  <si>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</si>
  <si>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</si>
  <si>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</si>
  <si>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</si>
  <si>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</si>
  <si>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</si>
  <si>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</si>
  <si>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</si>
  <si>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</si>
  <si>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</si>
  <si>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</si>
  <si>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</si>
  <si>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</si>
  <si>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</si>
  <si>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</si>
  <si>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</si>
  <si>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</si>
  <si>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</si>
  <si>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</si>
  <si>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</si>
  <si>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</si>
  <si>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</si>
  <si>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</si>
  <si>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</si>
  <si>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</si>
  <si>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</si>
  <si>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</si>
  <si>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</si>
  <si>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</si>
  <si>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</si>
  <si>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</si>
  <si>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</si>
  <si>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</si>
  <si>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</si>
  <si>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</si>
  <si>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</si>
  <si>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</si>
  <si>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</si>
  <si>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</si>
  <si>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</si>
  <si>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</si>
  <si>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</si>
  <si>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</si>
  <si>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</si>
  <si>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</si>
  <si>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</si>
  <si>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</si>
  <si>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</si>
  <si>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</si>
  <si>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</si>
  <si>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</si>
  <si>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</si>
  <si>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</si>
  <si>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</si>
  <si>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</si>
  <si>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</si>
  <si>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</si>
  <si>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</si>
  <si>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</si>
  <si>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</si>
  <si>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</si>
  <si>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</si>
  <si>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</si>
  <si>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</si>
  <si>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</si>
  <si>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</si>
  <si>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</si>
  <si>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</si>
  <si>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</si>
  <si>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</si>
  <si>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</si>
  <si>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</si>
  <si>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</si>
  <si>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</si>
  <si>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</si>
  <si>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</si>
  <si>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</si>
  <si>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</si>
  <si>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</si>
  <si>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</si>
  <si>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</si>
  <si>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</si>
  <si>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</si>
  <si>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</si>
  <si>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</si>
  <si>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</si>
  <si>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</si>
  <si>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</si>
  <si>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</si>
  <si>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</si>
  <si>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</si>
  <si>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</si>
  <si>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</si>
  <si>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</si>
  <si>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</si>
  <si>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</si>
  <si>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</si>
  <si>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</si>
  <si>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</si>
  <si>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</si>
  <si>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</si>
  <si>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</si>
  <si>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</si>
  <si>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</si>
  <si>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</si>
  <si>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</si>
  <si>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</si>
  <si>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</si>
  <si>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</si>
  <si>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</si>
  <si>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</si>
  <si>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</si>
  <si>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</si>
  <si>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</si>
  <si>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</si>
  <si>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</si>
  <si>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</si>
  <si>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</si>
  <si>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</si>
  <si>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</si>
  <si>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</si>
  <si>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</si>
  <si>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</si>
  <si>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</si>
  <si>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</si>
  <si>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</si>
  <si>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</si>
  <si>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</si>
  <si>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</si>
  <si>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</si>
  <si>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</si>
  <si>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</si>
  <si>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</si>
  <si>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</si>
  <si>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</si>
  <si>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</si>
  <si>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</si>
  <si>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</si>
  <si>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</si>
  <si>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</si>
  <si>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</si>
  <si>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</si>
  <si>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</si>
  <si>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</si>
  <si>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</si>
  <si>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</si>
  <si>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</si>
  <si>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</si>
  <si>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</si>
  <si>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</si>
  <si>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</si>
  <si>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</si>
  <si>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</si>
  <si>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</si>
  <si>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</si>
  <si>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</si>
  <si>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</si>
  <si>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</si>
  <si>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</si>
  <si>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</si>
  <si>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</si>
  <si>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</si>
  <si>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</si>
  <si>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</si>
  <si>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</si>
  <si>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</si>
  <si>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</si>
  <si>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</si>
  <si>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</si>
  <si>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</si>
  <si>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</si>
  <si>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</si>
  <si>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</si>
  <si>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</si>
  <si>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</si>
  <si>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</si>
  <si>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</si>
  <si>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</si>
  <si>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</si>
  <si>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</si>
  <si>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</si>
  <si>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</si>
  <si>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</si>
  <si>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</si>
  <si>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</si>
  <si>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</si>
  <si>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</si>
  <si>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</si>
  <si>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</si>
  <si>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</si>
  <si>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</si>
  <si>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</si>
  <si>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</si>
  <si>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</si>
  <si>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</si>
  <si>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</si>
  <si>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</si>
  <si>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</si>
  <si>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</si>
  <si>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</si>
  <si>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</si>
  <si>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</si>
  <si>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</si>
  <si>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</si>
  <si>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</si>
  <si>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</si>
  <si>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</si>
  <si>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</si>
  <si>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</si>
  <si>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</si>
  <si>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</si>
  <si>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</si>
  <si>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</si>
  <si>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</si>
  <si>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</si>
  <si>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</si>
  <si>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</si>
  <si>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</si>
  <si>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</si>
  <si>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</si>
  <si>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</si>
  <si>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</si>
  <si>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</si>
  <si>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</si>
  <si>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</si>
  <si>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</si>
  <si>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</si>
  <si>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</si>
  <si>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</si>
  <si>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</si>
  <si>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</si>
  <si>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</si>
  <si>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</si>
  <si>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</si>
  <si>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</si>
  <si>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</si>
  <si>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</si>
  <si>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</si>
  <si>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</si>
  <si>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</si>
  <si>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</si>
  <si>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</si>
  <si>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</si>
  <si>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</si>
  <si>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</si>
  <si>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</si>
  <si>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</si>
  <si>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</si>
  <si>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</si>
  <si>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</si>
  <si>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</si>
  <si>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</si>
  <si>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</si>
  <si>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</si>
  <si>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</si>
  <si>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</si>
  <si>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</si>
  <si>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</si>
  <si>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</si>
  <si>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</si>
  <si>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</si>
  <si>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</si>
  <si>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</si>
  <si>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</si>
  <si>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</si>
  <si>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</si>
  <si>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</si>
  <si>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</si>
  <si>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</si>
  <si>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</si>
  <si>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</si>
  <si>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</si>
  <si>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</si>
  <si>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</si>
  <si>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</si>
  <si>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</si>
  <si>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</si>
  <si>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</si>
  <si>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</si>
  <si>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</si>
  <si>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</si>
  <si>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</si>
  <si>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</si>
  <si>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</si>
  <si>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</si>
  <si>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</si>
  <si>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</si>
  <si>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</si>
  <si>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</si>
  <si>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</si>
  <si>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</si>
  <si>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</si>
  <si>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</si>
  <si>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</si>
  <si>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</si>
  <si>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</si>
  <si>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</si>
  <si>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</si>
  <si>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</si>
  <si>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</si>
  <si>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</si>
  <si>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</si>
  <si>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</si>
  <si>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</si>
  <si>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</si>
  <si>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</si>
  <si>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</si>
  <si>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</si>
  <si>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</si>
  <si>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</si>
  <si>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</si>
  <si>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</si>
  <si>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</si>
  <si>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</si>
  <si>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</si>
  <si>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</si>
  <si>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</si>
  <si>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</si>
  <si>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</si>
  <si>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</si>
  <si>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</si>
  <si>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</si>
  <si>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</si>
  <si>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</si>
  <si>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</si>
  <si>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</si>
  <si>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</si>
  <si>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</si>
  <si>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</si>
  <si>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</si>
  <si>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</si>
  <si>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</si>
  <si>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</si>
  <si>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</si>
  <si>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</si>
  <si>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</si>
  <si>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</si>
  <si>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</si>
  <si>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</si>
  <si>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</si>
  <si>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</si>
  <si>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</si>
  <si>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</si>
  <si>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</si>
  <si>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</si>
  <si>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</si>
  <si>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</si>
  <si>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</si>
  <si>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</si>
  <si>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</si>
  <si>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</si>
  <si>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</si>
  <si>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</si>
  <si>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</si>
  <si>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</si>
  <si>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</si>
  <si>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</si>
  <si>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</si>
  <si>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</si>
  <si>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</si>
  <si>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</si>
  <si>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</si>
  <si>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</si>
  <si>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</si>
  <si>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</si>
  <si>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</si>
  <si>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</si>
  <si>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</si>
  <si>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</si>
  <si>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</si>
  <si>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</si>
  <si>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</si>
  <si>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</si>
  <si>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</si>
  <si>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</si>
  <si>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</si>
  <si>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</si>
  <si>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</si>
  <si>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</si>
  <si>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</si>
  <si>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</si>
  <si>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</si>
  <si>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</si>
  <si>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</si>
  <si>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</si>
  <si>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</si>
  <si>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</si>
  <si>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</si>
  <si>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</si>
  <si>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</si>
  <si>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</si>
  <si>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</si>
  <si>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</si>
  <si>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</si>
  <si>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</si>
  <si>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</si>
  <si>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</si>
  <si>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</si>
  <si>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</si>
  <si>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</si>
  <si>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</si>
  <si>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</si>
  <si>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</si>
  <si>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</si>
  <si>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</si>
  <si>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</si>
  <si>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</si>
  <si>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</si>
  <si>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</si>
  <si>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</si>
  <si>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</si>
  <si>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</si>
  <si>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</si>
  <si>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</si>
  <si>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</si>
  <si>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</si>
  <si>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</si>
  <si>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</si>
  <si>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</si>
  <si>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</si>
  <si>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</si>
  <si>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</si>
  <si>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</si>
  <si>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</si>
  <si>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</si>
  <si>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</si>
  <si>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</si>
  <si>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</si>
  <si>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</si>
  <si>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</si>
  <si>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</si>
  <si>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</si>
  <si>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</si>
  <si>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</si>
  <si>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</si>
  <si>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</si>
  <si>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</si>
  <si>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</si>
  <si>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</si>
  <si>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</si>
  <si>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</si>
  <si>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</si>
  <si>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</si>
  <si>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</si>
  <si>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</si>
  <si>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</si>
  <si>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</si>
  <si>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</si>
  <si>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</si>
  <si>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</si>
  <si>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</si>
  <si>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</si>
  <si>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</si>
  <si>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</si>
  <si>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</si>
  <si>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</si>
  <si>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</si>
  <si>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</si>
  <si>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</si>
  <si>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</si>
  <si>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</si>
  <si>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</si>
  <si>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</si>
  <si>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</si>
  <si>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</si>
  <si>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</si>
  <si>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</si>
  <si>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</si>
  <si>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</si>
  <si>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</si>
  <si>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</si>
  <si>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</si>
  <si>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</si>
  <si>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</si>
  <si>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</si>
  <si>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</si>
  <si>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</si>
  <si>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</si>
  <si>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</si>
  <si>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</si>
  <si>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</si>
  <si>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</si>
  <si>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</si>
  <si>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</si>
  <si>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</si>
  <si>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</si>
  <si>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</si>
  <si>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</si>
  <si>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</si>
  <si>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</si>
  <si>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</si>
  <si>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</si>
  <si>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</si>
  <si>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</si>
  <si>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</si>
  <si>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</si>
  <si>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</si>
  <si>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</si>
  <si>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</si>
  <si>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</si>
  <si>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</si>
  <si>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</si>
  <si>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</si>
  <si>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</si>
  <si>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</si>
  <si>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</si>
  <si>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</si>
  <si>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</si>
  <si>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</si>
  <si>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</si>
  <si>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</si>
  <si>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</si>
  <si>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</si>
  <si>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</si>
  <si>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</si>
  <si>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</si>
  <si>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</si>
  <si>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</si>
  <si>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</si>
  <si>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</si>
  <si>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</si>
  <si>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</si>
  <si>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</si>
  <si>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</si>
  <si>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</si>
  <si>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</si>
  <si>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</si>
  <si>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</si>
  <si>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</si>
  <si>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</si>
  <si>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</si>
  <si>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</si>
  <si>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</si>
  <si>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</si>
  <si>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</si>
  <si>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</si>
  <si>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</si>
  <si>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</si>
  <si>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</si>
  <si>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</si>
  <si>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</si>
  <si>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</si>
  <si>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</si>
  <si>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</si>
  <si>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</si>
  <si>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</si>
  <si>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</si>
  <si>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</si>
  <si>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</si>
  <si>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</si>
  <si>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</si>
  <si>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</si>
  <si>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</si>
  <si>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</si>
  <si>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</si>
  <si>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</si>
  <si>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</si>
  <si>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</si>
  <si>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</si>
  <si>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</si>
  <si>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</si>
  <si>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</si>
  <si>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</si>
  <si>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</si>
  <si>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</si>
  <si>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</si>
  <si>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</si>
  <si>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</si>
  <si>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</si>
  <si>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</si>
  <si>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</si>
  <si>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</si>
  <si>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</si>
  <si>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</si>
  <si>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</si>
  <si>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</si>
  <si>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</si>
  <si>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</si>
  <si>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</si>
  <si>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</si>
  <si>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</si>
  <si>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</si>
  <si>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</si>
  <si>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</si>
  <si>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</si>
  <si>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</si>
  <si>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</si>
  <si>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</si>
  <si>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</si>
  <si>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</si>
  <si>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</si>
  <si>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</si>
  <si>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</si>
  <si>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</si>
  <si>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</si>
  <si>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</si>
  <si>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</si>
  <si>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</si>
  <si>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</si>
  <si>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</si>
  <si>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</si>
  <si>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</si>
  <si>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</si>
  <si>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</si>
  <si>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</si>
  <si>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</si>
  <si>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</si>
  <si>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</si>
  <si>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</si>
  <si>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</si>
  <si>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</si>
  <si>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</si>
  <si>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</si>
  <si>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</si>
  <si>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</si>
  <si>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</si>
  <si>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</si>
  <si>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</si>
  <si>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</si>
  <si>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</si>
  <si>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</si>
  <si>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</si>
  <si>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</si>
  <si>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</si>
  <si>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</si>
  <si>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</si>
  <si>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</si>
  <si>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</si>
  <si>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</si>
  <si>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</si>
  <si>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</si>
  <si>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</si>
  <si>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</si>
  <si>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</si>
  <si>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</si>
  <si>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</si>
  <si>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</si>
  <si>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</si>
  <si>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</si>
  <si>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</si>
  <si>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</si>
  <si>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</si>
  <si>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</si>
  <si>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</si>
  <si>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</si>
  <si>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</si>
  <si>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</si>
  <si>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</si>
  <si>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</si>
  <si>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</si>
  <si>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</si>
  <si>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</si>
  <si>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</si>
  <si>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</si>
  <si>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</si>
  <si>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</si>
  <si>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</si>
  <si>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</si>
  <si>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</si>
  <si>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</si>
  <si>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</si>
  <si>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</si>
  <si>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</si>
  <si>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</si>
  <si>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</si>
  <si>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</si>
  <si>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</si>
  <si>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</si>
  <si>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</si>
  <si>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</si>
  <si>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</si>
  <si>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</si>
  <si>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</si>
  <si>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</si>
  <si>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</si>
  <si>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</si>
  <si>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</si>
  <si>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</si>
  <si>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</si>
  <si>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</si>
  <si>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</si>
  <si>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</si>
  <si>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</si>
  <si>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</si>
  <si>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</si>
  <si>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</si>
  <si>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</si>
  <si>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</si>
  <si>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</si>
  <si>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</si>
  <si>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</si>
  <si>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</si>
  <si>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</si>
  <si>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</si>
  <si>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</si>
  <si>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</si>
  <si>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</si>
  <si>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</si>
  <si>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</si>
  <si>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</si>
  <si>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</si>
  <si>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</si>
  <si>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</si>
  <si>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</si>
  <si>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</si>
  <si>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</si>
  <si>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</si>
  <si>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</si>
  <si>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</si>
  <si>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</si>
  <si>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</si>
  <si>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</si>
  <si>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</si>
  <si>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</si>
  <si>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</si>
  <si>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</si>
  <si>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</si>
  <si>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</si>
  <si>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</si>
  <si>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</si>
  <si>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</si>
  <si>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</si>
  <si>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</si>
  <si>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</si>
  <si>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</si>
  <si>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</si>
  <si>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</si>
  <si>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</si>
  <si>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</si>
  <si>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</si>
  <si>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</si>
  <si>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</si>
  <si>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</si>
  <si>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</si>
  <si>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</si>
  <si>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</si>
  <si>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</si>
  <si>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</si>
  <si>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</si>
  <si>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</si>
  <si>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</si>
  <si>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</si>
  <si>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</si>
  <si>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</si>
  <si>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</si>
  <si>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</si>
  <si>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</si>
  <si>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</si>
  <si>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</si>
  <si>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</si>
  <si>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</si>
  <si>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</si>
  <si>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</si>
  <si>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</si>
  <si>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</si>
  <si>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</si>
  <si>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</si>
  <si>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</si>
  <si>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</si>
  <si>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</si>
  <si>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</si>
  <si>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</si>
  <si>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</si>
  <si>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</si>
  <si>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</si>
  <si>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</si>
  <si>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</si>
  <si>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</si>
  <si>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</si>
  <si>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</si>
  <si>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</si>
  <si>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</si>
  <si>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</si>
  <si>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</si>
  <si>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</si>
  <si>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</si>
  <si>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</si>
  <si>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</si>
  <si>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</si>
  <si>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</si>
  <si>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</si>
  <si>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</si>
  <si>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</si>
  <si>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</si>
  <si>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</si>
  <si>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</si>
  <si>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</si>
  <si>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</si>
  <si>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</si>
  <si>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</si>
  <si>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</si>
  <si>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</si>
  <si>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</si>
  <si>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</si>
  <si>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</si>
  <si>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</si>
  <si>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</si>
  <si>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</si>
  <si>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</si>
  <si>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</si>
  <si>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</si>
  <si>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</si>
  <si>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</si>
  <si>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</si>
  <si>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</si>
  <si>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</si>
  <si>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</si>
  <si>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</si>
  <si>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</si>
  <si>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</si>
  <si>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</si>
  <si>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</si>
  <si>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</si>
  <si>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</si>
  <si>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</si>
  <si>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</si>
  <si>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</si>
  <si>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</si>
  <si>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</si>
  <si>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</si>
  <si>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</si>
  <si>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</si>
  <si>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</si>
  <si>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</si>
  <si>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</si>
  <si>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</si>
  <si>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</si>
  <si>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</si>
  <si>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</si>
  <si>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</si>
  <si>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</si>
  <si>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</si>
  <si>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</si>
  <si>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</si>
  <si>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</si>
  <si>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</si>
  <si>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</si>
  <si>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</si>
  <si>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</si>
  <si>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</si>
  <si>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</si>
  <si>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</si>
  <si>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</si>
  <si>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</si>
  <si>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</si>
  <si>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</si>
  <si>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</si>
  <si>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</si>
  <si>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</si>
  <si>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</si>
  <si>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</si>
  <si>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</si>
  <si>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</si>
  <si>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</si>
  <si>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</si>
  <si>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</si>
  <si>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</si>
  <si>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</si>
  <si>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</si>
  <si>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</si>
  <si>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</si>
  <si>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</si>
  <si>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</si>
  <si>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</si>
  <si>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</si>
  <si>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</si>
  <si>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</si>
  <si>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</si>
  <si>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</si>
  <si>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</si>
  <si>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</si>
  <si>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</si>
  <si>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</si>
  <si>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</si>
  <si>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</si>
  <si>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</si>
  <si>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</si>
  <si>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</si>
  <si>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</si>
  <si>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</si>
  <si>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</si>
  <si>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</si>
  <si>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</si>
  <si>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</si>
  <si>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</si>
  <si>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</si>
  <si>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</si>
  <si>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</si>
  <si>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</si>
  <si>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</si>
  <si>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</si>
  <si>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</si>
  <si>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</si>
  <si>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</si>
  <si>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</si>
  <si>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</si>
  <si>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</si>
  <si>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</si>
  <si>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</si>
  <si>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</si>
  <si>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</si>
  <si>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</si>
  <si>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</si>
  <si>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</si>
  <si>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</si>
  <si>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</si>
  <si>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</si>
  <si>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</si>
  <si>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</si>
  <si>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</si>
  <si>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</si>
  <si>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</si>
  <si>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</si>
  <si>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</si>
  <si>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</si>
  <si>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</si>
  <si>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</si>
  <si>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</si>
  <si>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</si>
  <si>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</si>
  <si>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</si>
  <si>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</si>
  <si>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</si>
  <si>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</si>
  <si>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</si>
  <si>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</si>
  <si>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</si>
  <si>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</si>
  <si>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</si>
  <si>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</si>
  <si>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</si>
  <si>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</si>
  <si>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</si>
  <si>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</si>
  <si>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</si>
  <si>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</si>
  <si>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</si>
  <si>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</si>
  <si>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</si>
  <si>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</si>
  <si>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</si>
  <si>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</si>
  <si>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</si>
  <si>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</si>
  <si>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</si>
  <si>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</si>
  <si>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</si>
  <si>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</si>
  <si>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</si>
  <si>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</si>
  <si>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</si>
  <si>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</si>
  <si>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</si>
  <si>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</si>
  <si>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</si>
  <si>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</si>
  <si>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</si>
  <si>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</si>
  <si>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</si>
  <si>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</si>
  <si>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</si>
  <si>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</si>
  <si>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</si>
  <si>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</si>
  <si>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</si>
  <si>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</si>
  <si>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</si>
  <si>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</si>
  <si>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</si>
  <si>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</si>
  <si>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</si>
  <si>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</si>
  <si>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</si>
  <si>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</si>
  <si>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</si>
  <si>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</si>
  <si>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</si>
  <si>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</si>
  <si>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</si>
  <si>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</si>
  <si>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</si>
  <si>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</si>
  <si>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</si>
  <si>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</si>
  <si>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</si>
  <si>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</si>
  <si>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</si>
  <si>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</si>
  <si>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</si>
  <si>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</si>
  <si>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</si>
  <si>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</si>
  <si>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</si>
  <si>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</si>
  <si>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</si>
  <si>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</si>
  <si>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</si>
  <si>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</si>
  <si>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</si>
  <si>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</si>
  <si>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</si>
  <si>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</si>
  <si>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</si>
  <si>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</si>
  <si>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</si>
  <si>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</si>
  <si>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</si>
  <si>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</si>
  <si>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</si>
  <si>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</si>
  <si>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</si>
  <si>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</si>
  <si>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</si>
  <si>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</si>
  <si>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</si>
  <si>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</si>
  <si>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</si>
  <si>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</si>
  <si>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</si>
  <si>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</si>
  <si>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</si>
  <si>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</si>
  <si>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</si>
  <si>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</si>
  <si>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</si>
  <si>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</si>
  <si>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</si>
  <si>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</si>
  <si>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</si>
  <si>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</si>
  <si>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</si>
  <si>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</si>
  <si>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</si>
  <si>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</si>
  <si>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</si>
  <si>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</si>
  <si>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</si>
  <si>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</si>
  <si>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</si>
  <si>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</si>
  <si>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</si>
  <si>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</si>
  <si>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</si>
  <si>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</si>
  <si>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</si>
  <si>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</si>
  <si>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</si>
  <si>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</si>
  <si>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</si>
  <si>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</si>
  <si>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</si>
  <si>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</si>
  <si>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</si>
  <si>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</si>
  <si>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</si>
  <si>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</si>
  <si>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</si>
  <si>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</si>
  <si>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</si>
  <si>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</si>
  <si>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</si>
  <si>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</si>
  <si>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</si>
  <si>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</si>
  <si>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</si>
  <si>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</si>
  <si>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</si>
  <si>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</si>
  <si>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</si>
  <si>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</si>
  <si>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</si>
  <si>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</si>
  <si>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</si>
  <si>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</si>
  <si>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</si>
  <si>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</si>
  <si>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</si>
  <si>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</si>
  <si>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</si>
  <si>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</si>
  <si>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</si>
  <si>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</si>
  <si>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</si>
  <si>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</si>
  <si>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</si>
  <si>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</si>
  <si>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</si>
  <si>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</si>
  <si>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</si>
  <si>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</si>
  <si>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</si>
  <si>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</si>
  <si>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</si>
  <si>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</si>
  <si>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</si>
  <si>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</si>
  <si>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</si>
  <si>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</si>
  <si>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</si>
  <si>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</si>
  <si>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</si>
  <si>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</si>
  <si>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</si>
  <si>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</si>
  <si>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</si>
  <si>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</si>
  <si>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</si>
  <si>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</si>
  <si>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</si>
  <si>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</si>
  <si>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</si>
  <si>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</si>
  <si>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</si>
  <si>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</si>
  <si>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</si>
  <si>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</si>
  <si>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</si>
  <si>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</si>
  <si>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</si>
  <si>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</si>
  <si>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</si>
  <si>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</si>
  <si>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</si>
  <si>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</si>
  <si>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</si>
  <si>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</si>
  <si>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</si>
  <si>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</si>
  <si>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</si>
  <si>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</si>
  <si>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</si>
  <si>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</si>
  <si>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</si>
  <si>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</si>
  <si>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</si>
  <si>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</si>
  <si>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</si>
  <si>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</si>
  <si>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</si>
  <si>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</si>
  <si>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</si>
  <si>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</si>
  <si>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</si>
  <si>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</si>
  <si>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</si>
  <si>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</si>
  <si>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</si>
  <si>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</si>
  <si>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</si>
  <si>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</si>
  <si>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</si>
  <si>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</si>
  <si>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</si>
  <si>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</si>
  <si>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</si>
  <si>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</si>
  <si>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</si>
  <si>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</si>
  <si>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</si>
  <si>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</si>
  <si>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</si>
  <si>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</si>
  <si>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</si>
  <si>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</si>
  <si>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</si>
  <si>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</si>
  <si>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</si>
  <si>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</si>
  <si>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</si>
  <si>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</si>
  <si>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</si>
  <si>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</si>
  <si>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</si>
  <si>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</si>
  <si>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</si>
  <si>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</si>
  <si>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</si>
  <si>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</si>
  <si>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</si>
  <si>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</si>
  <si>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</si>
  <si>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</si>
  <si>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</si>
  <si>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</si>
  <si>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</si>
  <si>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</si>
  <si>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</si>
  <si>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</si>
  <si>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</si>
  <si>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</si>
  <si>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</si>
  <si>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</si>
  <si>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</si>
  <si>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</si>
  <si>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</si>
  <si>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</si>
  <si>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</si>
  <si>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</si>
  <si>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</si>
  <si>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</si>
  <si>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</si>
  <si>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</si>
  <si>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</si>
  <si>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</si>
  <si>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</si>
  <si>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</si>
  <si>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</si>
  <si>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</si>
  <si>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</si>
  <si>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</si>
  <si>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</si>
  <si>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</si>
  <si>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</si>
  <si>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</si>
  <si>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</si>
  <si>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</si>
  <si>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</si>
  <si>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</si>
  <si>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</si>
  <si>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</si>
  <si>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</si>
  <si>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</si>
  <si>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</si>
  <si>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</si>
  <si>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</si>
  <si>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</si>
  <si>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</si>
  <si>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</si>
  <si>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</si>
  <si>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</si>
  <si>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</si>
  <si>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</si>
  <si>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</si>
  <si>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</si>
  <si>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</si>
  <si>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</si>
  <si>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</si>
  <si>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</si>
  <si>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</si>
  <si>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</si>
  <si>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</si>
  <si>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</si>
  <si>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</si>
  <si>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</si>
  <si>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</si>
  <si>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</si>
  <si>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</si>
  <si>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</si>
  <si>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</si>
  <si>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</si>
  <si>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</si>
  <si>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</si>
  <si>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</si>
  <si>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</si>
  <si>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</si>
  <si>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</si>
  <si>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</si>
  <si>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</si>
  <si>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</si>
  <si>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</si>
  <si>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</si>
  <si>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</si>
  <si>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</si>
  <si>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</si>
  <si>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</si>
  <si>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</si>
  <si>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</si>
  <si>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</si>
  <si>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</si>
  <si>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</si>
  <si>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</si>
  <si>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</si>
  <si>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</si>
  <si>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</si>
  <si>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</si>
  <si>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</si>
  <si>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</si>
  <si>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</si>
  <si>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</si>
  <si>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</si>
  <si>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</si>
  <si>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</si>
  <si>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</si>
  <si>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</si>
  <si>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</si>
  <si>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</si>
  <si>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</si>
  <si>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</si>
  <si>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</si>
  <si>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</si>
  <si>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</si>
  <si>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</si>
  <si>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</si>
  <si>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</si>
  <si>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</si>
  <si>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</si>
  <si>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</si>
  <si>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</si>
  <si>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</si>
  <si>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</si>
  <si>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</si>
  <si>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</si>
  <si>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</si>
  <si>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</si>
  <si>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</si>
  <si>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</si>
  <si>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</si>
  <si>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</si>
  <si>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</si>
  <si>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</si>
  <si>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</si>
  <si>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</si>
  <si>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</si>
  <si>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</si>
  <si>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</si>
  <si>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</si>
  <si>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</si>
  <si>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</si>
  <si>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</si>
  <si>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</si>
  <si>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</si>
  <si>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</si>
  <si>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</si>
  <si>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</si>
  <si>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</si>
  <si>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</si>
  <si>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</si>
  <si>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</si>
  <si>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</si>
  <si>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</si>
  <si>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</si>
  <si>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</si>
  <si>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</si>
  <si>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</si>
  <si>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</si>
  <si>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</si>
  <si>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</si>
  <si>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</si>
  <si>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</si>
  <si>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</si>
  <si>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</si>
  <si>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</si>
  <si>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</si>
  <si>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</si>
  <si>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</si>
  <si>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</si>
  <si>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</si>
  <si>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</si>
  <si>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</si>
  <si>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</si>
  <si>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</si>
  <si>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</si>
  <si>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</si>
  <si>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</si>
  <si>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</si>
  <si>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</si>
  <si>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</si>
  <si>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</si>
  <si>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</si>
  <si>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</si>
  <si>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</si>
  <si>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</si>
  <si>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</si>
  <si>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</si>
  <si>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</si>
  <si>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</si>
  <si>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</si>
  <si>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</si>
  <si>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</si>
  <si>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</si>
  <si>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</si>
  <si>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</si>
  <si>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</si>
  <si>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</si>
  <si>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</si>
  <si>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</si>
  <si>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</si>
  <si>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</si>
  <si>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</si>
  <si>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</si>
  <si>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</si>
  <si>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</si>
  <si>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</si>
  <si>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</si>
  <si>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</si>
  <si>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</si>
  <si>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</si>
  <si>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</si>
  <si>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</si>
  <si>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</si>
  <si>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</si>
  <si>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</si>
  <si>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</si>
  <si>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</si>
  <si>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</si>
  <si>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</si>
  <si>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</si>
  <si>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</si>
  <si>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</si>
  <si>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</si>
  <si>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</si>
  <si>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</si>
  <si>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</si>
  <si>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</si>
  <si>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</si>
  <si>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</si>
  <si>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</si>
  <si>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</si>
  <si>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</si>
  <si>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</si>
  <si>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</si>
  <si>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</si>
  <si>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</si>
  <si>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</si>
  <si>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</si>
  <si>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</si>
  <si>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</si>
  <si>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</si>
  <si>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</si>
  <si>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</si>
  <si>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</si>
  <si>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</si>
  <si>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</si>
  <si>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</si>
  <si>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</si>
  <si>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</si>
  <si>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</si>
  <si>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</si>
  <si>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</si>
  <si>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</si>
  <si>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</si>
  <si>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</si>
  <si>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</si>
  <si>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</si>
  <si>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</si>
  <si>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</si>
  <si>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</si>
  <si>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</si>
  <si>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</si>
  <si>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</si>
  <si>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</si>
  <si>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</si>
  <si>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</si>
  <si>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</si>
  <si>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</si>
  <si>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</si>
  <si>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</si>
  <si>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</si>
  <si>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</si>
  <si>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</si>
  <si>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</si>
  <si>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</si>
  <si>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</si>
  <si>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</si>
  <si>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</si>
  <si>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</si>
  <si>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</si>
  <si>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</si>
  <si>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</si>
  <si>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</si>
  <si>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</si>
  <si>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</si>
  <si>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</si>
  <si>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</si>
  <si>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</si>
  <si>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</si>
  <si>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</si>
  <si>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</si>
  <si>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</si>
  <si>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</si>
  <si>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</si>
  <si>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</si>
  <si>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</si>
  <si>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</si>
  <si>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</si>
  <si>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</si>
  <si>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</si>
  <si>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</si>
  <si>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</si>
  <si>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</si>
  <si>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</si>
  <si>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</si>
  <si>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</si>
  <si>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</si>
  <si>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</si>
  <si>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</si>
  <si>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</si>
  <si>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</si>
  <si>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</si>
  <si>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</si>
  <si>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</si>
  <si>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</si>
  <si>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</si>
  <si>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</si>
  <si>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</si>
  <si>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</si>
  <si>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</si>
  <si>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</si>
  <si>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</si>
  <si>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</si>
  <si>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</si>
  <si>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</si>
  <si>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</si>
  <si>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</si>
  <si>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</si>
  <si>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</si>
  <si>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</si>
  <si>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</si>
  <si>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</si>
  <si>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</si>
  <si>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</si>
  <si>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</si>
  <si>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</si>
  <si>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</si>
  <si>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</si>
  <si>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</si>
  <si>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</si>
  <si>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</si>
  <si>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</si>
  <si>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</si>
  <si>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</si>
  <si>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</si>
  <si>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</si>
  <si>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</si>
  <si>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</si>
  <si>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</si>
  <si>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</si>
  <si>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</si>
  <si>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</si>
  <si>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</si>
  <si>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</si>
  <si>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</si>
  <si>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</si>
  <si>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</si>
  <si>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</si>
  <si>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</si>
  <si>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</si>
  <si>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</si>
  <si>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</si>
  <si>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</si>
  <si>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</si>
  <si>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</si>
  <si>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</si>
  <si>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</si>
  <si>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</si>
  <si>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</si>
  <si>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</si>
  <si>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</si>
  <si>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</si>
  <si>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</si>
  <si>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</si>
  <si>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</si>
  <si>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</si>
  <si>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</si>
  <si>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</si>
  <si>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</si>
  <si>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</si>
  <si>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</si>
  <si>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</si>
  <si>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</si>
  <si>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</si>
  <si>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</si>
  <si>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</si>
  <si>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</si>
  <si>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</si>
  <si>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</si>
  <si>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</si>
  <si>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</si>
  <si>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</si>
  <si>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</si>
  <si>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</si>
  <si>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</si>
  <si>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</si>
  <si>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</si>
  <si>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</si>
  <si>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</si>
  <si>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</si>
  <si>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</si>
  <si>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</si>
  <si>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</si>
  <si>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</si>
  <si>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</si>
  <si>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</si>
  <si>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</si>
  <si>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</si>
  <si>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</si>
  <si>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</si>
  <si>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</si>
  <si>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</si>
  <si>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</si>
  <si>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</si>
  <si>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</si>
  <si>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</si>
  <si>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</si>
  <si>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</si>
  <si>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</si>
  <si>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</si>
  <si>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</si>
  <si>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</si>
  <si>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</si>
  <si>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</si>
  <si>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</si>
  <si>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</si>
  <si>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</si>
  <si>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</si>
  <si>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</si>
  <si>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</si>
  <si>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</si>
  <si>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</si>
  <si>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</si>
  <si>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</si>
  <si>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</si>
  <si>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</si>
  <si>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</si>
  <si>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</si>
  <si>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</si>
  <si>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</si>
  <si>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</si>
  <si>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</si>
  <si>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</si>
  <si>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</si>
  <si>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</si>
  <si>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</si>
  <si>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</si>
  <si>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</si>
  <si>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</si>
  <si>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</si>
  <si>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</si>
  <si>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</si>
  <si>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</si>
  <si>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</si>
  <si>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</si>
  <si>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</si>
  <si>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</si>
  <si>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</si>
  <si>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</si>
  <si>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</si>
  <si>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</si>
  <si>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</si>
  <si>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</si>
  <si>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</si>
  <si>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</si>
  <si>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</si>
  <si>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</si>
  <si>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</si>
  <si>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</si>
  <si>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</si>
  <si>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</si>
  <si>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</si>
  <si>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</si>
  <si>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</si>
  <si>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</si>
  <si>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</si>
  <si>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</si>
  <si>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</si>
  <si>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</si>
  <si>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</si>
  <si>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</si>
  <si>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</si>
  <si>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</si>
  <si>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</si>
  <si>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</si>
  <si>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</si>
  <si>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</si>
  <si>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</si>
  <si>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</si>
  <si>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</si>
  <si>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</si>
  <si>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</si>
  <si>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</si>
  <si>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</si>
  <si>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</si>
  <si>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</si>
  <si>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</si>
  <si>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</si>
  <si>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</si>
  <si>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</si>
  <si>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</si>
  <si>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</si>
  <si>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</si>
  <si>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</si>
  <si>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</si>
  <si>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</si>
  <si>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</si>
  <si>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</si>
  <si>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</si>
  <si>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</si>
  <si>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</si>
  <si>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</si>
  <si>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</si>
  <si>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</si>
  <si>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</si>
  <si>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</si>
  <si>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</si>
  <si>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</si>
  <si>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</si>
  <si>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</si>
  <si>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</si>
  <si>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</si>
  <si>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</si>
  <si>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</si>
  <si>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</si>
  <si>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</si>
  <si>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</si>
  <si>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</si>
  <si>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</si>
  <si>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</si>
  <si>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</si>
  <si>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</si>
  <si>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</si>
  <si>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</si>
  <si>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</si>
  <si>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</si>
  <si>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</si>
  <si>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</si>
  <si>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</si>
  <si>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</si>
  <si>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</si>
  <si>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</si>
  <si>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</si>
  <si>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</si>
  <si>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</si>
  <si>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</si>
  <si>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</si>
  <si>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</si>
  <si>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</si>
  <si>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</si>
  <si>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</si>
  <si>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</si>
  <si>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</si>
  <si>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</si>
  <si>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</si>
  <si>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</si>
  <si>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</si>
  <si>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</si>
  <si>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</si>
  <si>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</si>
  <si>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</si>
  <si>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</si>
  <si>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</si>
  <si>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</si>
  <si>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</si>
  <si>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</si>
  <si>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</si>
  <si>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</si>
  <si>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</si>
  <si>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</si>
  <si>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</si>
  <si>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</si>
  <si>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</si>
  <si>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</si>
  <si>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</si>
  <si>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</si>
  <si>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</si>
  <si>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</si>
  <si>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</si>
  <si>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</si>
  <si>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</si>
  <si>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</si>
  <si>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</si>
  <si>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</si>
  <si>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</si>
  <si>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</si>
  <si>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</si>
  <si>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</si>
  <si>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</si>
  <si>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</si>
  <si>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</si>
  <si>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</si>
  <si>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</si>
  <si>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</si>
  <si>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</si>
  <si>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</si>
  <si>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</si>
  <si>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</si>
  <si>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</si>
  <si>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</si>
  <si>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</si>
  <si>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</si>
  <si>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</si>
  <si>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</si>
  <si>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</si>
  <si>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</si>
  <si>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</si>
  <si>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</si>
  <si>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</si>
  <si>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</si>
  <si>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</si>
  <si>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</si>
  <si>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</si>
  <si>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</si>
  <si>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</si>
  <si>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</si>
  <si>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</si>
  <si>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</si>
  <si>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</si>
  <si>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</si>
  <si>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</si>
  <si>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</si>
  <si>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</si>
  <si>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</si>
  <si>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</si>
  <si>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</si>
  <si>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</si>
  <si>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</si>
  <si>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</si>
  <si>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</si>
  <si>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</si>
  <si>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</si>
  <si>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</si>
  <si>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</si>
  <si>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</si>
  <si>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</si>
  <si>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</si>
  <si>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</si>
  <si>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</si>
  <si>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</si>
  <si>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</si>
  <si>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</si>
  <si>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</si>
  <si>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</si>
  <si>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</si>
  <si>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</si>
  <si>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</si>
  <si>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</si>
  <si>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</si>
  <si>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</si>
  <si>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</si>
  <si>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</si>
  <si>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</si>
  <si>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</si>
  <si>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</si>
  <si>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</si>
  <si>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</si>
  <si>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</si>
  <si>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</si>
  <si>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</si>
  <si>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</si>
  <si>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</si>
  <si>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</si>
  <si>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</si>
  <si>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</si>
  <si>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</si>
  <si>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</si>
  <si>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</si>
  <si>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</si>
  <si>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</si>
  <si>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</si>
  <si>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</si>
  <si>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</si>
  <si>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</si>
  <si>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</si>
  <si>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</si>
  <si>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</si>
  <si>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</si>
  <si>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</si>
  <si>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</si>
  <si>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</si>
  <si>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</si>
  <si>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</si>
  <si>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</si>
  <si>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</si>
  <si>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</si>
  <si>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</si>
  <si>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</si>
  <si>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</si>
  <si>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</si>
  <si>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</si>
  <si>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</si>
  <si>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</si>
  <si>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</si>
  <si>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</si>
  <si>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</si>
  <si>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</si>
  <si>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</si>
  <si>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</si>
  <si>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</si>
  <si>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</si>
  <si>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</si>
  <si>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</si>
  <si>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</si>
  <si>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</si>
  <si>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</si>
  <si>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</si>
  <si>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</si>
  <si>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</si>
  <si>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</si>
  <si>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</si>
  <si>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</si>
  <si>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</si>
  <si>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</si>
  <si>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</si>
  <si>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</si>
  <si>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</si>
  <si>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</si>
  <si>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</si>
  <si>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</si>
  <si>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</si>
  <si>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</si>
  <si>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</si>
  <si>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</si>
  <si>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</si>
  <si>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</si>
  <si>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</si>
  <si>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</si>
  <si>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</si>
  <si>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</si>
  <si>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</si>
  <si>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</si>
  <si>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</si>
  <si>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</si>
  <si>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</si>
  <si>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</si>
  <si>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</si>
  <si>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</si>
  <si>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</si>
  <si>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</si>
  <si>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</si>
  <si>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</si>
  <si>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</si>
  <si>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</si>
  <si>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</si>
  <si>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</si>
  <si>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</si>
  <si>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</si>
  <si>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</si>
  <si>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</si>
  <si>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</si>
  <si>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</si>
  <si>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</si>
  <si>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</si>
  <si>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</si>
  <si>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</si>
  <si>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</si>
  <si>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</si>
  <si>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</si>
  <si>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</si>
  <si>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</si>
  <si>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</si>
  <si>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</si>
  <si>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</si>
  <si>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</si>
  <si>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</si>
  <si>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</si>
  <si>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</si>
  <si>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</si>
  <si>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</si>
  <si>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</si>
  <si>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</si>
  <si>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</si>
  <si>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</si>
  <si>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</si>
  <si>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</si>
  <si>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</si>
  <si>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</si>
  <si>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</si>
  <si>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</si>
  <si>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</si>
  <si>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</si>
  <si>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</si>
  <si>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</si>
  <si>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</si>
  <si>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</si>
  <si>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</si>
  <si>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</si>
  <si>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</si>
  <si>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</si>
  <si>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</si>
  <si>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</si>
  <si>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</si>
  <si>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</si>
  <si>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</si>
  <si>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</si>
  <si>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</si>
  <si>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</si>
  <si>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</si>
  <si>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</si>
  <si>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</si>
  <si>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</si>
  <si>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</si>
  <si>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</si>
  <si>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</si>
  <si>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</si>
  <si>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</si>
  <si>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</si>
  <si>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</si>
  <si>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</si>
  <si>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</si>
  <si>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</si>
  <si>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</si>
  <si>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</si>
  <si>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</si>
  <si>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</si>
  <si>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</si>
  <si>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</si>
  <si>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</si>
  <si>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</si>
  <si>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</si>
  <si>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</si>
  <si>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</si>
  <si>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</si>
  <si>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</si>
  <si>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</si>
  <si>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</si>
  <si>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</si>
  <si>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</si>
  <si>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</si>
  <si>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</si>
  <si>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</si>
  <si>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</si>
  <si>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</si>
  <si>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</si>
  <si>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</si>
  <si>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</si>
  <si>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</si>
  <si>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</si>
  <si>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</si>
  <si>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</si>
  <si>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</si>
  <si>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</si>
  <si>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</si>
  <si>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</si>
  <si>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</si>
  <si>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</si>
  <si>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</si>
  <si>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</si>
  <si>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</si>
  <si>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</si>
  <si>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</si>
  <si>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</si>
  <si>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</si>
  <si>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</si>
  <si>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</si>
  <si>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</si>
  <si>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</si>
  <si>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</si>
  <si>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</si>
  <si>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</si>
  <si>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</si>
  <si>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</si>
  <si>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</si>
  <si>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</si>
  <si>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</si>
  <si>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</si>
  <si>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</si>
  <si>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</si>
  <si>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</si>
  <si>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</si>
  <si>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</si>
  <si>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</si>
  <si>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</si>
  <si>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</si>
  <si>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</si>
  <si>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</si>
  <si>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</si>
  <si>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</si>
  <si>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</si>
  <si>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</si>
  <si>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</si>
  <si>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</si>
  <si>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</si>
  <si>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</si>
  <si>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</si>
  <si>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</si>
  <si>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</si>
  <si>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</si>
  <si>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</si>
  <si>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</si>
  <si>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</si>
  <si>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</si>
  <si>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</si>
  <si>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</si>
  <si>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</si>
  <si>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</si>
  <si>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</si>
  <si>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</si>
  <si>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</si>
  <si>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</si>
  <si>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</si>
  <si>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</si>
  <si>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</si>
  <si>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</si>
  <si>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</si>
  <si>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</si>
  <si>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</si>
  <si>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</si>
  <si>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</si>
  <si>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</si>
  <si>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</si>
  <si>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</si>
  <si>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</si>
  <si>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</si>
  <si>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</si>
  <si>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</si>
  <si>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</si>
  <si>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</si>
  <si>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</si>
  <si>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</si>
  <si>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</si>
  <si>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</si>
  <si>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</si>
  <si>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</si>
  <si>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</si>
  <si>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</si>
  <si>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</si>
  <si>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</si>
  <si>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</si>
  <si>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</si>
  <si>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</si>
  <si>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</si>
  <si>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</si>
  <si>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</si>
  <si>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</si>
  <si>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</si>
  <si>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</si>
  <si>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</si>
  <si>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</si>
  <si>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</si>
  <si>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</si>
  <si>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</si>
  <si>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</si>
  <si>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</si>
  <si>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</si>
  <si>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</si>
  <si>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</si>
  <si>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</si>
  <si>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</si>
  <si>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</si>
  <si>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</si>
  <si>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</si>
  <si>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</si>
  <si>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</si>
  <si>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</si>
  <si>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</si>
  <si>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</si>
  <si>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</si>
  <si>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</si>
  <si>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</si>
  <si>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</si>
  <si>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</si>
  <si>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</si>
  <si>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</si>
  <si>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</si>
  <si>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</si>
  <si>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</si>
  <si>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</si>
  <si>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</si>
  <si>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</si>
  <si>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</si>
  <si>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</si>
  <si>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</si>
  <si>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</si>
  <si>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</si>
  <si>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</si>
  <si>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</si>
  <si>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</si>
  <si>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</si>
  <si>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</si>
  <si>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</si>
  <si>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</si>
  <si>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</si>
  <si>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</si>
  <si>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</si>
  <si>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</si>
  <si>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</si>
  <si>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</si>
  <si>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</si>
  <si>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</si>
  <si>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</si>
  <si>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</si>
  <si>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</si>
  <si>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</si>
  <si>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</si>
  <si>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</si>
  <si>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</si>
  <si>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</si>
  <si>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</si>
  <si>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</si>
  <si>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</si>
  <si>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</si>
  <si>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</si>
  <si>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</si>
  <si>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</si>
  <si>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</si>
  <si>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</si>
  <si>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</si>
  <si>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</si>
  <si>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</si>
  <si>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</si>
  <si>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</si>
  <si>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</si>
  <si>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</si>
  <si>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</si>
  <si>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</si>
  <si>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</si>
  <si>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</si>
  <si>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</si>
  <si>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</si>
  <si>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</si>
  <si>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</si>
  <si>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</si>
  <si>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</si>
  <si>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</si>
  <si>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</si>
  <si>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</si>
  <si>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</si>
  <si>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</si>
  <si>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</si>
  <si>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</si>
  <si>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</si>
  <si>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</si>
  <si>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</si>
  <si>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</si>
  <si>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</si>
  <si>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</si>
  <si>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</si>
  <si>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</si>
  <si>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</si>
  <si>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</si>
  <si>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</si>
  <si>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</si>
  <si>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</si>
  <si>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</si>
  <si>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</si>
  <si>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</si>
  <si>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</si>
  <si>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</si>
  <si>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</si>
  <si>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</si>
  <si>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</si>
  <si>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</si>
  <si>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</si>
  <si>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</si>
  <si>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</si>
  <si>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</si>
  <si>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</si>
  <si>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</si>
  <si>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</si>
  <si>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</si>
  <si>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</si>
  <si>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</si>
  <si>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</si>
  <si>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</si>
  <si>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</si>
  <si>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</si>
  <si>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</si>
  <si>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</si>
  <si>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</si>
  <si>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</si>
  <si>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</si>
  <si>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</si>
  <si>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</si>
  <si>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</si>
  <si>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</si>
  <si>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</si>
  <si>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</si>
  <si>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</si>
  <si>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</si>
  <si>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</si>
  <si>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</si>
  <si>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</si>
  <si>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</si>
  <si>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</si>
  <si>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</si>
  <si>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</si>
  <si>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</si>
  <si>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</si>
  <si>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</si>
  <si>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</si>
  <si>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</si>
  <si>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</si>
  <si>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</si>
  <si>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</si>
  <si>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</si>
  <si>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</si>
  <si>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</si>
  <si>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</si>
  <si>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</si>
  <si>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</si>
  <si>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</si>
  <si>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</si>
  <si>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</si>
  <si>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</si>
  <si>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</si>
  <si>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</si>
  <si>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</si>
  <si>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</si>
  <si>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</si>
  <si>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</si>
  <si>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</si>
  <si>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</si>
  <si>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</si>
  <si>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</si>
  <si>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</si>
  <si>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</si>
  <si>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</si>
  <si>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</si>
  <si>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</si>
  <si>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</si>
  <si>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</si>
  <si>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</si>
  <si>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</si>
  <si>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</si>
  <si>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</si>
  <si>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</si>
  <si>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</si>
  <si>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</si>
  <si>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</si>
  <si>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</si>
  <si>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</si>
  <si>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</si>
  <si>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</si>
  <si>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</si>
  <si>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</si>
  <si>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</si>
  <si>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</si>
  <si>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</si>
  <si>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</si>
  <si>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</si>
  <si>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</si>
  <si>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</si>
  <si>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</si>
  <si>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</si>
  <si>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</si>
  <si>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</si>
  <si>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</si>
  <si>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</si>
  <si>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</si>
  <si>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</si>
  <si>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</si>
  <si>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</si>
  <si>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</si>
  <si>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</si>
  <si>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</si>
  <si>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</si>
  <si>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</si>
  <si>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</si>
  <si>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</si>
  <si>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</si>
  <si>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</si>
  <si>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</si>
  <si>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</si>
  <si>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</si>
  <si>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</si>
  <si>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</si>
  <si>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</si>
  <si>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</si>
  <si>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</si>
  <si>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</si>
  <si>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</si>
  <si>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</si>
  <si>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</si>
  <si>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</si>
  <si>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</si>
  <si>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</si>
  <si>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</si>
  <si>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</si>
  <si>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</si>
  <si>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</si>
  <si>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</si>
  <si>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</si>
  <si>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</si>
  <si>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</si>
  <si>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</si>
  <si>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</si>
  <si>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</si>
  <si>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</si>
  <si>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</si>
  <si>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</si>
  <si>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</si>
  <si>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</si>
  <si>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</si>
  <si>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</si>
  <si>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</si>
  <si>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</si>
  <si>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</si>
  <si>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</si>
  <si>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</si>
  <si>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</si>
  <si>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</si>
  <si>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</si>
  <si>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</si>
  <si>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</si>
  <si>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</si>
  <si>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</si>
  <si>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</si>
  <si>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</si>
  <si>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</si>
  <si>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</si>
  <si>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</si>
  <si>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</si>
  <si>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</si>
  <si>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</si>
  <si>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</si>
  <si>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</si>
  <si>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</si>
  <si>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</si>
  <si>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</si>
  <si>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</si>
  <si>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</si>
  <si>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</si>
  <si>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</si>
  <si>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</si>
  <si>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</si>
  <si>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</si>
  <si>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</si>
  <si>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</si>
  <si>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</si>
  <si>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</si>
  <si>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</si>
  <si>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</si>
  <si>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</si>
  <si>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</si>
  <si>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</si>
  <si>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</si>
  <si>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</si>
  <si>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</si>
  <si>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</si>
  <si>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</si>
  <si>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</si>
  <si>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</si>
  <si>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</si>
  <si>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</si>
  <si>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</si>
  <si>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</si>
  <si>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</si>
  <si>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</si>
  <si>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</si>
  <si>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</si>
  <si>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</si>
  <si>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</si>
  <si>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</si>
  <si>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</si>
  <si>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</si>
  <si>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</si>
  <si>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</si>
  <si>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</si>
  <si>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</si>
  <si>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</si>
  <si>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</si>
  <si>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</si>
  <si>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</si>
  <si>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</si>
  <si>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</si>
  <si>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</si>
  <si>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</si>
  <si>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</si>
  <si>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</si>
  <si>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</si>
  <si>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</si>
  <si>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</si>
  <si>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</si>
  <si>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</si>
  <si>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</si>
  <si>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</si>
  <si>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</si>
  <si>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</si>
  <si>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</si>
  <si>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</si>
  <si>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</si>
  <si>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</si>
  <si>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</si>
  <si>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</si>
  <si>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</si>
  <si>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</si>
  <si>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</si>
  <si>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</si>
  <si>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</si>
  <si>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</si>
  <si>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</si>
  <si>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</si>
  <si>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</si>
  <si>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</si>
  <si>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</si>
  <si>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</si>
  <si>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</si>
  <si>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</si>
  <si>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</si>
  <si>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</si>
  <si>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</si>
  <si>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</si>
  <si>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</si>
  <si>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</si>
  <si>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</si>
  <si>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</si>
  <si>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</si>
  <si>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</si>
  <si>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</si>
  <si>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</si>
  <si>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</si>
  <si>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</si>
  <si>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</si>
  <si>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</si>
  <si>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</si>
  <si>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</si>
  <si>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</si>
  <si>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</si>
  <si>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</si>
  <si>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</si>
  <si>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</si>
  <si>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</si>
  <si>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</si>
  <si>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</si>
  <si>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</si>
  <si>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</si>
  <si>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</si>
  <si>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</si>
  <si>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</si>
  <si>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</si>
  <si>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</si>
  <si>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</si>
  <si>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</si>
  <si>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</si>
  <si>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</si>
  <si>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</si>
  <si>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</si>
  <si>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</si>
  <si>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</si>
  <si>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</si>
  <si>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</si>
  <si>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</si>
  <si>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</si>
  <si>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</si>
  <si>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</si>
  <si>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</si>
  <si>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</si>
  <si>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</si>
  <si>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</si>
  <si>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</si>
  <si>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</si>
  <si>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</si>
  <si>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</si>
  <si>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</si>
  <si>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</si>
  <si>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</si>
  <si>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</si>
  <si>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</si>
  <si>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</si>
  <si>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</si>
  <si>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</si>
  <si>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</si>
  <si>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</si>
  <si>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</si>
  <si>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</si>
  <si>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</si>
  <si>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</si>
  <si>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</si>
  <si>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</si>
  <si>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</si>
  <si>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</si>
  <si>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</si>
  <si>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</si>
  <si>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</si>
  <si>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</si>
  <si>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</si>
  <si>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</si>
  <si>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</si>
  <si>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</si>
  <si>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</si>
  <si>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</si>
  <si>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</si>
  <si>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</si>
  <si>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</si>
  <si>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</si>
  <si>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</si>
  <si>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</si>
  <si>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</si>
  <si>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</si>
  <si>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</si>
  <si>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</si>
  <si>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</si>
  <si>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</si>
  <si>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</si>
  <si>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</si>
  <si>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</si>
  <si>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</si>
  <si>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</si>
  <si>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</si>
  <si>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</si>
  <si>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</si>
  <si>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</si>
  <si>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</si>
  <si>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</si>
  <si>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</si>
  <si>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</si>
  <si>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</si>
  <si>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</si>
  <si>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</si>
  <si>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</si>
  <si>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</si>
  <si>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</si>
  <si>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</si>
  <si>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</si>
  <si>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</si>
  <si>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</si>
  <si>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</si>
  <si>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</si>
  <si>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</si>
  <si>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</si>
  <si>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</si>
  <si>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</si>
  <si>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</si>
  <si>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</si>
  <si>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</si>
  <si>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</si>
  <si>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</si>
  <si>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</si>
  <si>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</si>
  <si>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</si>
  <si>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</si>
  <si>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</si>
  <si>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</si>
  <si>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</si>
  <si>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</si>
  <si>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</si>
  <si>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</si>
  <si>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</si>
  <si>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</si>
  <si>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</si>
  <si>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</si>
  <si>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</si>
  <si>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</si>
  <si>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</si>
  <si>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</si>
  <si>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</si>
  <si>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</si>
  <si>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</si>
  <si>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</si>
  <si>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</si>
  <si>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</si>
  <si>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</si>
  <si>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</si>
  <si>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</si>
  <si>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</si>
  <si>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</si>
  <si>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</si>
  <si>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</si>
  <si>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</si>
  <si>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</si>
  <si>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</si>
  <si>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</si>
  <si>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</si>
  <si>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</si>
  <si>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</si>
  <si>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</si>
  <si>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</si>
  <si>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</si>
  <si>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</si>
  <si>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</si>
  <si>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</si>
  <si>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</si>
  <si>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</si>
  <si>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</si>
  <si>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</si>
  <si>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</si>
  <si>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</si>
  <si>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</si>
  <si>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</si>
  <si>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</si>
  <si>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</si>
  <si>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</si>
  <si>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</si>
  <si>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</si>
  <si>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</si>
  <si>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</si>
  <si>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</si>
  <si>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</si>
  <si>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</si>
  <si>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</si>
  <si>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</si>
  <si>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</si>
  <si>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</si>
  <si>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</si>
  <si>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</si>
  <si>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</si>
  <si>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</si>
  <si>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</si>
  <si>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</si>
  <si>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</si>
  <si>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</si>
  <si>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</si>
  <si>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</si>
  <si>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</si>
  <si>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</si>
  <si>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</si>
  <si>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</si>
  <si>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</si>
  <si>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</si>
  <si>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</si>
  <si>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</si>
  <si>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</si>
  <si>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</si>
  <si>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</si>
  <si>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</si>
  <si>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</si>
  <si>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</si>
  <si>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</si>
  <si>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</si>
  <si>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</si>
  <si>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</si>
  <si>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</si>
  <si>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</si>
  <si>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</si>
  <si>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</si>
  <si>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</si>
  <si>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</si>
  <si>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</si>
  <si>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</si>
  <si>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</si>
  <si>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</si>
  <si>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</si>
  <si>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</si>
  <si>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</si>
  <si>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</si>
  <si>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</si>
  <si>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</si>
  <si>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</si>
  <si>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</si>
  <si>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</si>
  <si>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</si>
  <si>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</si>
  <si>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</si>
  <si>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</si>
  <si>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</si>
  <si>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</si>
  <si>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</si>
  <si>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</si>
  <si>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</si>
  <si>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</si>
  <si>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</si>
  <si>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</si>
  <si>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</si>
  <si>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</si>
  <si>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</si>
  <si>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</si>
  <si>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</si>
  <si>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</si>
  <si>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</si>
  <si>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</si>
  <si>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</si>
  <si>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</si>
  <si>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</si>
  <si>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</si>
  <si>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</si>
  <si>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</si>
  <si>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</si>
  <si>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</si>
  <si>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</si>
  <si>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</si>
  <si>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</si>
  <si>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</si>
  <si>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</si>
  <si>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</si>
  <si>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</si>
  <si>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</si>
  <si>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</si>
  <si>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</si>
  <si>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</si>
  <si>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</si>
  <si>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</si>
  <si>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</si>
  <si>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</si>
  <si>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</si>
  <si>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</si>
  <si>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</si>
  <si>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</si>
  <si>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</si>
  <si>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</si>
  <si>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</si>
  <si>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</si>
  <si>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</si>
  <si>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</si>
  <si>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</si>
  <si>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</si>
  <si>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</si>
  <si>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</si>
  <si>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</si>
  <si>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</si>
  <si>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</si>
  <si>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</si>
  <si>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</si>
  <si>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</si>
  <si>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</si>
  <si>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</si>
  <si>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</si>
  <si>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</si>
  <si>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</si>
  <si>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</si>
  <si>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</si>
  <si>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</si>
  <si>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</si>
  <si>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</si>
  <si>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</si>
  <si>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</si>
  <si>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</si>
  <si>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</si>
  <si>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</si>
  <si>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</si>
  <si>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</si>
  <si>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</si>
  <si>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</si>
  <si>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</si>
  <si>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</si>
  <si>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</si>
  <si>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</si>
  <si>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</si>
  <si>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</si>
  <si>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</si>
  <si>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</si>
  <si>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</si>
  <si>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</si>
  <si>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</si>
  <si>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</si>
  <si>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</si>
  <si>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</si>
  <si>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</si>
  <si>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</si>
  <si>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</si>
  <si>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</si>
  <si>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</si>
  <si>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</si>
  <si>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</si>
  <si>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</si>
  <si>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</si>
  <si>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</si>
  <si>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</si>
  <si>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</si>
  <si>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</si>
  <si>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</si>
  <si>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</si>
  <si>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</si>
  <si>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</si>
  <si>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</si>
  <si>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</si>
  <si>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</si>
  <si>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</si>
  <si>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</si>
  <si>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</si>
  <si>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</si>
  <si>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</si>
  <si>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</si>
  <si>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</si>
  <si>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</si>
  <si>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</si>
  <si>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</si>
  <si>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</si>
  <si>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</si>
  <si>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</si>
  <si>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</si>
  <si>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</si>
  <si>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</si>
  <si>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</si>
  <si>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</si>
  <si>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</si>
  <si>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</si>
  <si>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</si>
  <si>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</si>
  <si>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</si>
  <si>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</si>
  <si>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</si>
  <si>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</si>
  <si>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</si>
  <si>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</si>
  <si>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</si>
  <si>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</si>
  <si>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</si>
  <si>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</si>
  <si>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</si>
  <si>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</si>
  <si>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</si>
  <si>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</si>
  <si>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</si>
  <si>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</si>
  <si>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</si>
  <si>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</si>
  <si>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</si>
  <si>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</si>
  <si>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</si>
  <si>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</si>
  <si>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</si>
  <si>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</si>
  <si>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</si>
  <si>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</si>
  <si>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</si>
  <si>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</si>
  <si>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</si>
  <si>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</si>
  <si>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</si>
  <si>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</si>
  <si>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</si>
  <si>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</si>
  <si>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</si>
  <si>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</si>
  <si>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</si>
  <si>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</si>
  <si>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</si>
  <si>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</si>
  <si>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</si>
  <si>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</si>
  <si>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</si>
  <si>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</si>
  <si>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</si>
  <si>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</si>
  <si>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</si>
  <si>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</si>
  <si>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</si>
  <si>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</si>
  <si>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</si>
  <si>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</si>
  <si>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</si>
  <si>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</si>
  <si>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</si>
  <si>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</si>
  <si>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</si>
  <si>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</si>
  <si>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</si>
  <si>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</si>
  <si>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</si>
  <si>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</si>
  <si>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</si>
  <si>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</si>
  <si>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</si>
  <si>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</si>
  <si>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</si>
  <si>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</si>
  <si>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</si>
  <si>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</si>
  <si>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</si>
  <si>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</si>
  <si>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</si>
  <si>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</si>
  <si>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</si>
  <si>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</si>
  <si>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</si>
  <si>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</si>
  <si>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</si>
  <si>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</si>
  <si>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</si>
  <si>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</si>
  <si>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</si>
  <si>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</si>
  <si>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</si>
  <si>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</si>
  <si>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</si>
  <si>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</si>
  <si>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</si>
  <si>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</si>
  <si>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</si>
  <si>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</si>
  <si>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</si>
  <si>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</si>
  <si>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</si>
  <si>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</si>
  <si>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</si>
  <si>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</si>
  <si>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</si>
  <si>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</si>
  <si>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</si>
  <si>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</si>
  <si>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</si>
  <si>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</si>
  <si>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</si>
  <si>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</si>
  <si>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</si>
  <si>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</si>
  <si>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</si>
  <si>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</si>
  <si>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</si>
  <si>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</si>
  <si>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</si>
  <si>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</si>
  <si>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</si>
  <si>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</si>
  <si>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</si>
  <si>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</si>
  <si>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</si>
  <si>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</si>
  <si>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</si>
  <si>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</si>
  <si>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</si>
  <si>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</si>
  <si>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</si>
  <si>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</si>
  <si>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</si>
  <si>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</si>
  <si>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</si>
  <si>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</si>
  <si>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</si>
  <si>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</si>
  <si>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</si>
  <si>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</si>
  <si>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</si>
  <si>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</si>
  <si>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</si>
  <si>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</si>
  <si>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</si>
  <si>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</si>
  <si>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</si>
  <si>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</si>
  <si>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</si>
  <si>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</si>
  <si>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</si>
  <si>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</si>
  <si>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</si>
  <si>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</si>
  <si>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</si>
  <si>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</si>
  <si>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</si>
  <si>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</si>
  <si>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</si>
  <si>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</si>
  <si>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</si>
  <si>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</si>
  <si>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</si>
  <si>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</si>
  <si>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</si>
  <si>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</si>
  <si>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</si>
  <si>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</si>
  <si>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</si>
  <si>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</si>
  <si>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</si>
  <si>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</si>
  <si>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</si>
  <si>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</si>
  <si>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</si>
  <si>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</si>
  <si>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</si>
  <si>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</si>
  <si>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</si>
  <si>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</si>
  <si>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</si>
  <si>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</si>
  <si>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</si>
  <si>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</si>
  <si>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</si>
  <si>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</si>
  <si>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</si>
  <si>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</si>
  <si>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</si>
  <si>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</si>
  <si>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</si>
  <si>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</si>
  <si>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</si>
  <si>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</si>
  <si>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</si>
  <si>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</si>
  <si>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</si>
  <si>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</si>
  <si>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</si>
  <si>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</si>
  <si>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</si>
  <si>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</si>
  <si>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</si>
  <si>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</si>
  <si>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</si>
  <si>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</si>
  <si>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</si>
  <si>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</si>
  <si>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</si>
  <si>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</si>
  <si>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</si>
  <si>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</si>
  <si>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</si>
  <si>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</si>
  <si>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</si>
  <si>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</si>
  <si>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</si>
  <si>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</si>
  <si>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</si>
  <si>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</si>
  <si>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</si>
  <si>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</si>
  <si>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</si>
  <si>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</si>
  <si>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</si>
  <si>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</si>
  <si>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</si>
  <si>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</si>
  <si>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</si>
  <si>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</si>
  <si>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</si>
  <si>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</si>
  <si>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</si>
  <si>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</si>
  <si>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</si>
  <si>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</si>
  <si>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</si>
  <si>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</si>
  <si>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</si>
  <si>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</si>
  <si>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</si>
  <si>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</si>
  <si>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</si>
  <si>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</si>
  <si>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</si>
  <si>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</si>
  <si>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</si>
  <si>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</si>
  <si>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</si>
  <si>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</si>
  <si>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</si>
  <si>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</si>
  <si>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</si>
  <si>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</si>
  <si>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</si>
  <si>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</si>
  <si>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</si>
  <si>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</si>
  <si>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</si>
  <si>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</si>
  <si>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</si>
  <si>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</si>
  <si>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</si>
  <si>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</si>
  <si>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</si>
  <si>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</si>
  <si>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</si>
  <si>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</si>
  <si>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</si>
  <si>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</si>
  <si>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</si>
  <si>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</si>
  <si>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</si>
  <si>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</si>
  <si>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</si>
  <si>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</si>
  <si>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</si>
  <si>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</si>
  <si>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</si>
  <si>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</si>
  <si>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</si>
  <si>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</si>
  <si>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</si>
  <si>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</si>
  <si>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</si>
  <si>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</si>
  <si>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</si>
  <si>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</si>
  <si>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</si>
  <si>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</si>
  <si>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</si>
  <si>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</si>
  <si>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</si>
  <si>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</si>
  <si>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</si>
  <si>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</si>
  <si>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</si>
  <si>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</si>
  <si>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</si>
  <si>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</si>
  <si>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</si>
  <si>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</si>
  <si>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</si>
  <si>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</si>
  <si>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</si>
  <si>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</si>
  <si>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</si>
  <si>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</si>
  <si>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</si>
  <si>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</si>
  <si>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</si>
  <si>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</si>
  <si>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</si>
  <si>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</si>
  <si>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</si>
  <si>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</si>
  <si>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</si>
  <si>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</si>
  <si>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</si>
  <si>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</si>
  <si>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</si>
  <si>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</si>
  <si>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</si>
  <si>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</si>
  <si>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</si>
  <si>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</si>
  <si>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</si>
  <si>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</si>
  <si>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</si>
  <si>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</si>
  <si>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</si>
  <si>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</si>
  <si>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</si>
  <si>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</si>
  <si>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</si>
  <si>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</si>
  <si>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</si>
  <si>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</si>
  <si>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</si>
  <si>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</si>
  <si>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</si>
  <si>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</si>
  <si>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</si>
  <si>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</si>
  <si>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</si>
  <si>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</si>
  <si>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</si>
  <si>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</si>
  <si>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</si>
  <si>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</si>
  <si>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</si>
  <si>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</si>
  <si>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</si>
  <si>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</si>
  <si>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</si>
  <si>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</si>
  <si>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</si>
  <si>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</si>
  <si>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</si>
  <si>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</si>
  <si>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</si>
  <si>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</si>
  <si>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</si>
  <si>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</si>
  <si>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</si>
  <si>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</si>
  <si>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</si>
  <si>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</si>
  <si>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</si>
  <si>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</si>
  <si>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</si>
  <si>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</si>
  <si>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</si>
  <si>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</si>
  <si>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</si>
  <si>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</si>
  <si>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</si>
  <si>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</si>
  <si>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</si>
  <si>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</si>
  <si>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</si>
  <si>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</si>
  <si>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</si>
  <si>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</si>
  <si>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</si>
  <si>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</si>
  <si>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</si>
  <si>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</si>
  <si>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</si>
  <si>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</si>
  <si>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</si>
  <si>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</si>
  <si>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</si>
  <si>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</si>
  <si>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</si>
  <si>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</si>
  <si>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</si>
  <si>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</si>
  <si>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</si>
  <si>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</si>
  <si>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</si>
  <si>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</si>
  <si>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</si>
  <si>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</si>
  <si>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</si>
  <si>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</si>
  <si>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</si>
  <si>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</si>
  <si>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</si>
  <si>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</si>
  <si>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</si>
  <si>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</si>
  <si>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</si>
  <si>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</si>
  <si>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</si>
  <si>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</si>
  <si>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</si>
  <si>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</si>
  <si>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</si>
  <si>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</si>
  <si>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</si>
  <si>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</si>
  <si>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</si>
  <si>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</si>
  <si>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</si>
  <si>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</si>
  <si>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</si>
  <si>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</si>
  <si>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</si>
  <si>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</si>
  <si>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</si>
  <si>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</si>
  <si>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</si>
  <si>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</si>
  <si>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</si>
  <si>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</si>
  <si>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</si>
  <si>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</si>
  <si>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</si>
  <si>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</si>
  <si>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</si>
  <si>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</si>
  <si>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</si>
  <si>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</si>
  <si>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</si>
  <si>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</si>
  <si>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</si>
  <si>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</si>
  <si>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</si>
  <si>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</si>
  <si>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</si>
  <si>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</si>
  <si>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</si>
  <si>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</si>
  <si>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</si>
  <si>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</si>
  <si>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</si>
  <si>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</si>
  <si>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</si>
  <si>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</si>
  <si>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</si>
  <si>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</si>
  <si>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</si>
  <si>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</si>
  <si>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</si>
  <si>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</si>
  <si>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</si>
  <si>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</si>
  <si>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</si>
  <si>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</si>
  <si>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</si>
  <si>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</si>
  <si>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</si>
  <si>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</si>
  <si>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</si>
  <si>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</si>
  <si>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</si>
  <si>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</si>
  <si>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</si>
  <si>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</si>
  <si>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</si>
  <si>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</si>
  <si>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</si>
  <si>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</si>
  <si>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</si>
  <si>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</si>
  <si>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</si>
  <si>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</si>
  <si>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</si>
  <si>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</si>
  <si>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</si>
  <si>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</si>
  <si>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</si>
  <si>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</si>
  <si>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</si>
  <si>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</si>
  <si>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</si>
  <si>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</si>
  <si>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</si>
  <si>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</si>
  <si>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</si>
  <si>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</si>
  <si>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</si>
  <si>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</si>
  <si>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</si>
  <si>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</si>
  <si>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</si>
  <si>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</si>
  <si>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</si>
  <si>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</si>
  <si>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</si>
  <si>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</si>
  <si>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</si>
  <si>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</si>
  <si>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</si>
  <si>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</si>
  <si>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</si>
  <si>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</si>
  <si>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</si>
  <si>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</si>
  <si>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</si>
  <si>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</si>
  <si>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</si>
  <si>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</si>
  <si>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</si>
  <si>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</si>
  <si>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</si>
  <si>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</si>
  <si>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</si>
  <si>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</si>
  <si>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</si>
  <si>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</si>
  <si>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</si>
  <si>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</si>
  <si>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</si>
  <si>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</si>
  <si>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</si>
  <si>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</si>
  <si>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</si>
  <si>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</si>
  <si>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</si>
  <si>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</si>
  <si>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</si>
  <si>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</si>
  <si>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</si>
  <si>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</si>
  <si>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</si>
  <si>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</si>
  <si>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</si>
  <si>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</si>
  <si>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</si>
  <si>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</si>
  <si>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</si>
  <si>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</si>
  <si>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</si>
  <si>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</si>
  <si>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</si>
  <si>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</si>
  <si>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</si>
  <si>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</si>
  <si>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</si>
  <si>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</si>
  <si>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</si>
  <si>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</si>
  <si>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</si>
  <si>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</si>
  <si>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</si>
  <si>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</si>
  <si>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</si>
  <si>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</si>
  <si>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</si>
  <si>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</si>
  <si>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</si>
  <si>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</si>
  <si>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</si>
  <si>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</si>
  <si>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</si>
  <si>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</si>
  <si>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</si>
  <si>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</si>
  <si>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</si>
  <si>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</si>
  <si>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</si>
  <si>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</si>
  <si>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</si>
  <si>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</si>
  <si>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</si>
  <si>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</si>
  <si>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</si>
  <si>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</si>
  <si>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</si>
  <si>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</si>
  <si>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</si>
  <si>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</si>
  <si>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</si>
  <si>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</si>
  <si>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</si>
  <si>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</si>
  <si>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</si>
  <si>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</si>
  <si>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</si>
  <si>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</si>
  <si>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</si>
  <si>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</si>
  <si>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</si>
  <si>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</si>
  <si>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</si>
  <si>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</si>
  <si>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</si>
  <si>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</si>
  <si>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</si>
  <si>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</si>
  <si>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</si>
  <si>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</si>
  <si>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</si>
  <si>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</si>
  <si>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</si>
  <si>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</si>
  <si>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</si>
  <si>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</si>
  <si>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</si>
  <si>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</si>
  <si>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</si>
  <si>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</si>
  <si>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</si>
  <si>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</si>
  <si>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</si>
  <si>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</si>
  <si>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</si>
  <si>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</si>
  <si>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</si>
  <si>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</si>
  <si>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</si>
  <si>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</si>
  <si>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</si>
  <si>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</si>
  <si>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</si>
  <si>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</si>
  <si>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</si>
  <si>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</si>
  <si>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</si>
  <si>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</si>
  <si>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</si>
  <si>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</si>
  <si>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</si>
  <si>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</si>
  <si>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</si>
  <si>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</si>
  <si>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</si>
  <si>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</si>
  <si>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</si>
  <si>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</si>
  <si>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</si>
  <si>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</si>
  <si>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</si>
  <si>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</si>
  <si>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</si>
  <si>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</si>
  <si>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</si>
  <si>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</si>
  <si>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</si>
  <si>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</si>
  <si>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</si>
  <si>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</si>
  <si>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</si>
  <si>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</si>
  <si>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</si>
  <si>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</si>
  <si>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</si>
  <si>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</si>
  <si>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</si>
  <si>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</si>
  <si>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</si>
  <si>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</si>
  <si>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</si>
  <si>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</si>
  <si>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</si>
  <si>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</si>
  <si>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</si>
  <si>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</si>
  <si>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</si>
  <si>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</si>
  <si>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</si>
  <si>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</si>
  <si>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</si>
  <si>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</si>
  <si>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</si>
  <si>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</si>
  <si>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</si>
  <si>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</si>
  <si>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</si>
  <si>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</si>
  <si>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</si>
  <si>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</si>
  <si>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</si>
  <si>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</si>
  <si>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</si>
  <si>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</si>
  <si>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</si>
  <si>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</si>
  <si>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</si>
  <si>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</si>
  <si>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</si>
  <si>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</si>
  <si>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</si>
  <si>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</si>
  <si>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</si>
  <si>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</si>
  <si>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</si>
  <si>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</si>
  <si>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</si>
  <si>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</si>
  <si>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</si>
  <si>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</si>
  <si>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</si>
  <si>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</si>
  <si>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</si>
  <si>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</si>
  <si>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</si>
  <si>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</si>
  <si>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</si>
  <si>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</si>
  <si>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</si>
  <si>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</si>
  <si>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</si>
  <si>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</si>
  <si>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</si>
  <si>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</si>
  <si>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</si>
  <si>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</si>
  <si>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</si>
  <si>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</si>
  <si>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</si>
  <si>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</si>
  <si>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</si>
  <si>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</si>
  <si>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</si>
  <si>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</si>
  <si>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</si>
  <si>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</si>
  <si>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</si>
  <si>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</si>
  <si>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</si>
  <si>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</si>
  <si>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</si>
  <si>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</si>
  <si>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</si>
  <si>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</si>
  <si>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</si>
  <si>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</si>
  <si>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</si>
  <si>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</si>
  <si>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</si>
  <si>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</si>
  <si>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</si>
  <si>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</si>
  <si>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</si>
  <si>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</si>
  <si>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</si>
  <si>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</si>
  <si>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</si>
  <si>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</si>
  <si>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</si>
  <si>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</si>
  <si>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</si>
  <si>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</si>
  <si>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</si>
  <si>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</si>
  <si>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</si>
  <si>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</si>
  <si>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</si>
  <si>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</si>
  <si>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</si>
  <si>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</si>
  <si>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</si>
  <si>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</si>
  <si>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</si>
  <si>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</si>
  <si>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</si>
  <si>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</si>
  <si>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</si>
  <si>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</si>
  <si>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</si>
  <si>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</si>
  <si>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</si>
  <si>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</si>
  <si>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</si>
  <si>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</si>
  <si>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</si>
  <si>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</si>
  <si>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</si>
  <si>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</si>
  <si>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</si>
  <si>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</si>
  <si>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</si>
  <si>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</si>
  <si>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</si>
  <si>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</si>
  <si>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</si>
  <si>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</si>
  <si>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</si>
  <si>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</si>
  <si>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</si>
  <si>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</si>
  <si>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</si>
  <si>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</si>
  <si>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</si>
  <si>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</si>
  <si>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</si>
  <si>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</si>
  <si>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</si>
  <si>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</si>
  <si>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</si>
  <si>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</si>
  <si>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</si>
  <si>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</si>
  <si>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</si>
  <si>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</si>
  <si>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</si>
  <si>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</si>
  <si>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</si>
  <si>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</si>
  <si>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</si>
  <si>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</si>
  <si>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</si>
  <si>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</si>
  <si>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</si>
  <si>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</si>
  <si>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</si>
  <si>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</si>
  <si>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</si>
  <si>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</si>
  <si>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</si>
  <si>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</si>
  <si>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</si>
  <si>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</si>
  <si>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</si>
  <si>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</si>
  <si>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</si>
  <si>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</si>
  <si>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</si>
  <si>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</si>
  <si>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</si>
  <si>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</si>
  <si>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</si>
  <si>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</si>
  <si>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</si>
  <si>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</si>
  <si>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</si>
  <si>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</si>
  <si>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</si>
  <si>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</si>
  <si>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</si>
  <si>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</si>
  <si>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</si>
  <si>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</si>
  <si>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</si>
  <si>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</si>
  <si>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</si>
  <si>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</si>
  <si>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</si>
  <si>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</si>
  <si>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</si>
  <si>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</si>
  <si>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</si>
  <si>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</si>
  <si>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</si>
  <si>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</si>
  <si>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</si>
  <si>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</si>
  <si>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</si>
  <si>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</si>
  <si>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</si>
  <si>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</si>
  <si>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</si>
  <si>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</si>
  <si>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</si>
  <si>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</si>
  <si>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</si>
  <si>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</si>
  <si>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</si>
  <si>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</si>
  <si>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</si>
  <si>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</si>
  <si>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</si>
  <si>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</si>
  <si>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</si>
  <si>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</si>
  <si>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</si>
  <si>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</si>
  <si>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</si>
  <si>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</si>
  <si>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</si>
  <si>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</si>
  <si>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</si>
  <si>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</si>
  <si>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</si>
  <si>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</si>
  <si>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</si>
  <si>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</si>
  <si>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</si>
  <si>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</si>
  <si>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</si>
  <si>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</si>
  <si>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</si>
  <si>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</si>
  <si>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</si>
  <si>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</si>
  <si>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</si>
  <si>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</si>
  <si>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</si>
  <si>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</si>
  <si>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</si>
  <si>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</si>
  <si>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</si>
  <si>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</si>
  <si>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</si>
  <si>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</si>
  <si>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</si>
  <si>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</si>
  <si>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</si>
  <si>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</si>
  <si>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</si>
  <si>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</si>
  <si>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</si>
  <si>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</si>
  <si>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</si>
  <si>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</si>
  <si>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</si>
  <si>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</si>
  <si>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</si>
  <si>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</si>
  <si>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</si>
  <si>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</si>
  <si>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</si>
  <si>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</si>
  <si>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</si>
  <si>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</si>
  <si>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</si>
  <si>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</si>
  <si>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</si>
  <si>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</si>
  <si>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</si>
  <si>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</si>
  <si>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</si>
  <si>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</si>
  <si>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</si>
  <si>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</si>
  <si>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</si>
  <si>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</si>
  <si>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</si>
  <si>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</si>
  <si>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</si>
  <si>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</si>
  <si>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</si>
  <si>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</si>
  <si>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</si>
  <si>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</si>
  <si>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</si>
  <si>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</si>
  <si>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</si>
  <si>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</si>
  <si>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</si>
  <si>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</si>
  <si>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</si>
  <si>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</si>
  <si>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</si>
  <si>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</si>
  <si>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</si>
  <si>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</si>
  <si>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</si>
  <si>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</si>
  <si>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</si>
  <si>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</si>
  <si>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</si>
  <si>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</si>
  <si>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</si>
  <si>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</si>
  <si>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</si>
  <si>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</si>
  <si>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</si>
  <si>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</si>
  <si>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</si>
  <si>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</si>
  <si>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</si>
  <si>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</si>
  <si>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</si>
  <si>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</si>
  <si>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</si>
  <si>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</si>
  <si>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</si>
  <si>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</si>
  <si>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</si>
  <si>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</si>
  <si>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</si>
  <si>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</si>
  <si>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</si>
  <si>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</si>
  <si>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</si>
  <si>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</si>
  <si>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</si>
  <si>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</si>
  <si>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</si>
  <si>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</si>
  <si>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</si>
  <si>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</si>
  <si>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</si>
  <si>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</si>
  <si>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</si>
  <si>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</si>
  <si>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</si>
  <si>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</si>
  <si>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</si>
  <si>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</si>
  <si>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</si>
  <si>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</si>
  <si>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</si>
  <si>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</si>
  <si>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</si>
  <si>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</si>
  <si>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</si>
  <si>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</si>
  <si>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</si>
  <si>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</si>
  <si>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</si>
  <si>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</si>
  <si>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</si>
  <si>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</si>
  <si>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</si>
  <si>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</si>
  <si>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</si>
  <si>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</si>
  <si>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</si>
  <si>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</si>
  <si>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</si>
  <si>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</si>
  <si>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</si>
  <si>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</si>
  <si>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</si>
  <si>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</si>
  <si>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</si>
  <si>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</si>
  <si>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</si>
  <si>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</si>
  <si>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</si>
  <si>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</si>
  <si>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</si>
  <si>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</si>
  <si>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</si>
  <si>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</si>
  <si>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</si>
  <si>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</si>
  <si>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</si>
  <si>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</si>
  <si>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</si>
  <si>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</si>
  <si>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</si>
  <si>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</si>
  <si>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</si>
  <si>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</si>
  <si>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</si>
  <si>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</si>
  <si>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</si>
  <si>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</si>
  <si>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</si>
  <si>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</si>
  <si>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</si>
  <si>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</si>
  <si>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</si>
  <si>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</si>
  <si>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</si>
  <si>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</si>
  <si>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</si>
  <si>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</si>
  <si>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</si>
  <si>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</si>
  <si>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</si>
  <si>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</si>
  <si>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</si>
  <si>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</si>
  <si>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</si>
  <si>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</si>
  <si>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</si>
  <si>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</si>
  <si>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</si>
  <si>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</si>
  <si>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</si>
  <si>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</si>
  <si>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</si>
  <si>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</si>
  <si>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</si>
  <si>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</si>
  <si>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</si>
  <si>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</si>
  <si>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</si>
  <si>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</si>
  <si>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</si>
  <si>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</si>
  <si>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</si>
  <si>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</si>
  <si>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</si>
  <si>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</si>
  <si>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</si>
  <si>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</si>
  <si>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</si>
  <si>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</si>
  <si>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</si>
  <si>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</si>
  <si>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</si>
  <si>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</si>
  <si>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</si>
  <si>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</si>
  <si>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</si>
  <si>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</si>
  <si>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</si>
  <si>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</si>
  <si>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</si>
  <si>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</si>
  <si>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</si>
  <si>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</si>
  <si>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</si>
  <si>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</si>
  <si>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</si>
  <si>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</si>
  <si>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</si>
  <si>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</si>
  <si>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</si>
  <si>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</si>
  <si>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</si>
  <si>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</si>
  <si>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</si>
  <si>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</si>
  <si>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</si>
  <si>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</si>
  <si>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</si>
  <si>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</si>
  <si>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</si>
  <si>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</si>
  <si>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</si>
  <si>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</si>
  <si>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</si>
  <si>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</si>
  <si>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</si>
  <si>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</si>
  <si>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</si>
  <si>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</si>
  <si>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</si>
  <si>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</si>
  <si>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</si>
  <si>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</si>
  <si>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</si>
  <si>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</si>
  <si>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</si>
  <si>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</si>
  <si>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</si>
  <si>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</si>
  <si>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</si>
  <si>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</si>
  <si>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</si>
  <si>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</si>
  <si>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</si>
  <si>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</si>
  <si>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</si>
  <si>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</si>
  <si>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</si>
  <si>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</si>
  <si>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</si>
  <si>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</si>
  <si>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</si>
  <si>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</si>
  <si>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</si>
  <si>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</si>
  <si>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</si>
  <si>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</si>
  <si>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</si>
  <si>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</si>
  <si>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</si>
  <si>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</si>
  <si>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</si>
  <si>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</si>
  <si>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</si>
  <si>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</si>
  <si>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</si>
  <si>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</si>
  <si>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</si>
  <si>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</si>
  <si>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</si>
  <si>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</si>
  <si>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</si>
  <si>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</si>
  <si>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</si>
  <si>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</si>
  <si>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</si>
  <si>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</si>
  <si>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</si>
  <si>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</si>
  <si>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</si>
  <si>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</si>
  <si>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</si>
  <si>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</si>
  <si>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</si>
  <si>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</si>
  <si>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</si>
  <si>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</si>
  <si>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</si>
  <si>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</si>
  <si>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</si>
  <si>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</si>
  <si>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</si>
  <si>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</si>
  <si>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</si>
  <si>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</si>
  <si>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</si>
  <si>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</si>
  <si>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</si>
  <si>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</si>
  <si>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</si>
  <si>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</si>
  <si>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</si>
  <si>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</si>
  <si>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</si>
  <si>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</si>
  <si>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</si>
  <si>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</si>
  <si>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</si>
  <si>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</si>
  <si>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</si>
  <si>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</si>
  <si>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</si>
  <si>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</si>
  <si>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</si>
  <si>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</si>
  <si>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</si>
  <si>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</si>
  <si>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</si>
  <si>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</si>
  <si>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</si>
  <si>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</si>
  <si>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</si>
  <si>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</si>
  <si>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</si>
  <si>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</si>
  <si>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</si>
  <si>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</si>
  <si>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</si>
  <si>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</si>
  <si>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</si>
  <si>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</si>
  <si>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</si>
  <si>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</si>
  <si>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</si>
  <si>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</si>
  <si>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</si>
  <si>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</si>
  <si>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</si>
  <si>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</si>
  <si>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</si>
  <si>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</si>
  <si>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</si>
  <si>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</si>
  <si>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</si>
  <si>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</si>
  <si>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</si>
  <si>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</si>
  <si>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</si>
  <si>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</si>
  <si>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</si>
  <si>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</si>
  <si>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</si>
  <si>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</si>
  <si>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</si>
  <si>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</si>
  <si>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</si>
  <si>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</si>
  <si>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</si>
  <si>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</si>
  <si>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</si>
  <si>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</si>
  <si>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</si>
  <si>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</si>
  <si>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</si>
  <si>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</si>
  <si>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</si>
  <si>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</si>
  <si>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</si>
  <si>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</si>
  <si>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</si>
  <si>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</si>
  <si>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</si>
  <si>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</si>
  <si>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</si>
  <si>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</si>
  <si>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</si>
  <si>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</si>
  <si>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</si>
  <si>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</si>
  <si>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</si>
  <si>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</si>
  <si>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</si>
  <si>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</si>
  <si>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</si>
  <si>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</si>
  <si>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</si>
  <si>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</si>
  <si>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</si>
  <si>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</si>
  <si>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</si>
  <si>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</si>
  <si>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</si>
  <si>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</si>
  <si>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</si>
  <si>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</si>
  <si>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</si>
  <si>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</si>
  <si>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</si>
  <si>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</si>
  <si>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</si>
  <si>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</si>
  <si>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</si>
  <si>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</si>
  <si>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</si>
  <si>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</si>
  <si>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</si>
  <si>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</si>
  <si>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</si>
  <si>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</si>
  <si>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</si>
  <si>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</si>
  <si>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</si>
  <si>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</si>
  <si>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</si>
  <si>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</si>
  <si>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</si>
  <si>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</si>
  <si>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</si>
  <si>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</si>
  <si>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</si>
  <si>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</si>
  <si>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</si>
  <si>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</si>
  <si>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</si>
  <si>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</si>
  <si>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</si>
  <si>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</si>
  <si>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</si>
  <si>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</si>
  <si>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</si>
  <si>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</si>
  <si>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</si>
  <si>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</si>
  <si>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</si>
  <si>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</si>
  <si>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</si>
  <si>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</si>
  <si>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</si>
  <si>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</si>
  <si>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</si>
  <si>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</si>
  <si>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</si>
  <si>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</si>
  <si>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</si>
  <si>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</si>
  <si>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</si>
  <si>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</si>
  <si>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</si>
  <si>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</si>
  <si>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</si>
  <si>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</si>
  <si>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</si>
  <si>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</si>
  <si>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</si>
  <si>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</si>
  <si>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</si>
  <si>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</si>
  <si>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</si>
  <si>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</si>
  <si>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</si>
  <si>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</si>
  <si>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</si>
  <si>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</si>
  <si>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</si>
  <si>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</si>
  <si>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</si>
  <si>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</si>
  <si>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</si>
  <si>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</si>
  <si>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</si>
  <si>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</si>
  <si>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</si>
  <si>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</si>
  <si>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</si>
  <si>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</si>
  <si>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</si>
  <si>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</si>
  <si>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</si>
  <si>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</si>
  <si>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</si>
  <si>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</si>
  <si>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</si>
  <si>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</si>
  <si>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</si>
  <si>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</si>
  <si>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</si>
  <si>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</si>
  <si>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</si>
  <si>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</si>
  <si>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</si>
  <si>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</si>
  <si>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</si>
  <si>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</si>
  <si>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</si>
  <si>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</si>
  <si>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</si>
  <si>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</si>
  <si>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</si>
  <si>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</si>
  <si>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</si>
  <si>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</si>
  <si>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</si>
  <si>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</si>
  <si>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</si>
  <si>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</si>
  <si>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</si>
  <si>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</si>
  <si>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</si>
  <si>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</si>
  <si>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</si>
  <si>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</si>
  <si>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</si>
  <si>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</si>
  <si>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</si>
  <si>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</si>
  <si>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</si>
  <si>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</si>
  <si>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</si>
  <si>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</si>
  <si>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</si>
  <si>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</si>
  <si>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</si>
  <si>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</si>
  <si>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</si>
  <si>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</si>
  <si>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</si>
  <si>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</si>
  <si>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</si>
  <si>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</si>
  <si>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</si>
  <si>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</si>
  <si>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</si>
  <si>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</si>
  <si>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</si>
  <si>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</si>
  <si>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</si>
  <si>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</si>
  <si>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</si>
  <si>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</si>
  <si>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</si>
  <si>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</si>
  <si>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</si>
  <si>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</si>
  <si>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</si>
  <si>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</si>
  <si>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</si>
  <si>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</si>
  <si>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</si>
  <si>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</si>
  <si>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</si>
  <si>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</si>
  <si>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</si>
  <si>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</si>
  <si>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</si>
  <si>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</si>
  <si>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</si>
  <si>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</si>
  <si>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</si>
  <si>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</si>
  <si>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</si>
  <si>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</si>
  <si>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</si>
  <si>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</si>
  <si>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</si>
  <si>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</si>
  <si>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</si>
  <si>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</si>
  <si>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</si>
  <si>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</si>
  <si>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</si>
  <si>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</si>
  <si>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</si>
  <si>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</si>
  <si>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</si>
  <si>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</si>
  <si>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</si>
  <si>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</si>
  <si>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</si>
  <si>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</si>
  <si>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</si>
  <si>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</si>
  <si>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</si>
  <si>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</si>
  <si>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</si>
  <si>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</si>
  <si>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</si>
  <si>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</si>
  <si>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</si>
  <si>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</si>
  <si>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</si>
  <si>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</si>
  <si>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</si>
  <si>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</si>
  <si>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</si>
  <si>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</si>
  <si>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</si>
  <si>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</si>
  <si>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</si>
  <si>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</si>
  <si>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</si>
  <si>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</si>
  <si>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</si>
  <si>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</si>
  <si>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</si>
  <si>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</si>
  <si>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</si>
  <si>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</si>
  <si>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</si>
  <si>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</si>
  <si>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</si>
  <si>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</si>
  <si>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</si>
  <si>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</si>
  <si>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</si>
  <si>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</si>
  <si>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</si>
  <si>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</si>
  <si>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</si>
  <si>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</si>
  <si>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</si>
  <si>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</si>
  <si>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</si>
  <si>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</si>
  <si>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</si>
  <si>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</si>
  <si>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</si>
  <si>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</si>
  <si>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</si>
  <si>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</si>
  <si>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</si>
  <si>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</si>
  <si>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</si>
  <si>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</si>
  <si>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</si>
  <si>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</si>
  <si>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</si>
  <si>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</si>
  <si>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</si>
  <si>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</si>
  <si>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</si>
  <si>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</si>
  <si>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</si>
  <si>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</si>
  <si>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</si>
  <si>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</si>
  <si>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</si>
  <si>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</si>
  <si>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</si>
  <si>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</si>
  <si>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</si>
  <si>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</si>
  <si>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</si>
  <si>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</si>
  <si>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</si>
  <si>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</si>
  <si>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</si>
  <si>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</si>
  <si>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</si>
  <si>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</si>
  <si>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</si>
  <si>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</si>
  <si>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</si>
  <si>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</si>
  <si>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</si>
  <si>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</si>
  <si>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</si>
  <si>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</si>
  <si>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</si>
  <si>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</si>
  <si>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</si>
  <si>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</si>
  <si>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</si>
  <si>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</si>
  <si>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</si>
  <si>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</si>
  <si>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</si>
  <si>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</si>
  <si>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</si>
  <si>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</si>
  <si>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</si>
  <si>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</si>
  <si>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</si>
  <si>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</si>
  <si>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</si>
  <si>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</si>
  <si>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</si>
  <si>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</si>
  <si>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</si>
  <si>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</si>
  <si>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</si>
  <si>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</si>
  <si>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</si>
  <si>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</si>
  <si>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</si>
  <si>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</si>
  <si>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</si>
  <si>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</si>
  <si>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</si>
  <si>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</si>
  <si>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</si>
  <si>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</si>
  <si>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</si>
  <si>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</si>
  <si>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</si>
  <si>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</si>
  <si>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</si>
  <si>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</si>
  <si>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</si>
  <si>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</si>
  <si>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</si>
  <si>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</si>
  <si>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</si>
  <si>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</si>
  <si>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</si>
  <si>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</si>
  <si>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</si>
  <si>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</si>
  <si>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</si>
  <si>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</si>
  <si>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</si>
  <si>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</si>
  <si>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</si>
  <si>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</si>
  <si>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</si>
  <si>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</si>
  <si>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</si>
  <si>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</si>
  <si>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</si>
  <si>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</si>
  <si>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</si>
  <si>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</si>
  <si>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</si>
  <si>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</si>
  <si>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</si>
  <si>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</si>
  <si>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</si>
  <si>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</si>
  <si>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</si>
  <si>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</si>
  <si>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</si>
  <si>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</si>
  <si>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</si>
  <si>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</si>
  <si>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</si>
  <si>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</si>
  <si>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</si>
  <si>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</si>
  <si>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</si>
  <si>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</si>
  <si>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</si>
  <si>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</si>
  <si>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</si>
  <si>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</si>
  <si>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</si>
  <si>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</si>
  <si>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</si>
  <si>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</si>
  <si>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</si>
  <si>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</si>
  <si>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</si>
  <si>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</si>
  <si>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</si>
  <si>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</si>
  <si>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</si>
  <si>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</si>
  <si>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</si>
  <si>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</si>
  <si>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</si>
  <si>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</si>
  <si>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</si>
  <si>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</si>
  <si>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</si>
  <si>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</si>
  <si>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</si>
  <si>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</si>
  <si>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</si>
  <si>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</si>
  <si>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</si>
  <si>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</si>
  <si>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</si>
  <si>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</si>
  <si>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</si>
  <si>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</si>
  <si>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</si>
  <si>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</si>
  <si>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</si>
  <si>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</si>
  <si>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</si>
  <si>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</si>
  <si>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</si>
  <si>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</si>
  <si>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</si>
  <si>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</si>
  <si>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</si>
  <si>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</si>
  <si>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</si>
  <si>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</si>
  <si>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</si>
  <si>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</si>
  <si>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</si>
  <si>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</si>
  <si>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</si>
  <si>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</si>
  <si>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</si>
  <si>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</si>
  <si>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</si>
  <si>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</si>
  <si>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</si>
  <si>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</si>
  <si>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</si>
  <si>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</si>
  <si>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</si>
  <si>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</si>
  <si>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</si>
  <si>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</si>
  <si>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</si>
  <si>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</si>
  <si>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</si>
  <si>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</si>
  <si>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</si>
  <si>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</si>
  <si>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</si>
  <si>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</si>
  <si>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</si>
  <si>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</si>
  <si>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</si>
  <si>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</si>
  <si>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</si>
  <si>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</si>
  <si>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</si>
  <si>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</si>
  <si>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</si>
  <si>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</si>
  <si>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</si>
  <si>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</si>
  <si>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</si>
  <si>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</si>
  <si>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</si>
  <si>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</si>
  <si>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</si>
  <si>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</si>
  <si>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</si>
  <si>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</si>
  <si>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</si>
  <si>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</si>
  <si>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</si>
  <si>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</si>
  <si>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</si>
  <si>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</si>
  <si>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</si>
  <si>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</si>
  <si>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</si>
  <si>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</si>
  <si>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</si>
  <si>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</si>
  <si>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</si>
  <si>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</si>
  <si>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</si>
  <si>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</si>
  <si>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</si>
  <si>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</si>
  <si>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</si>
  <si>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</si>
  <si>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</si>
  <si>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</si>
  <si>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</si>
  <si>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</si>
  <si>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</si>
  <si>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</si>
  <si>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</si>
  <si>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</si>
  <si>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</si>
  <si>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</si>
  <si>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</si>
  <si>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</si>
  <si>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</si>
  <si>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</si>
  <si>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</si>
  <si>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</si>
  <si>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</si>
  <si>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</si>
  <si>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</si>
  <si>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</si>
  <si>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</si>
  <si>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</si>
  <si>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</si>
  <si>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</si>
  <si>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</si>
  <si>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</si>
  <si>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</si>
  <si>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</si>
  <si>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</si>
  <si>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</si>
  <si>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</si>
  <si>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</si>
  <si>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</si>
  <si>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</si>
  <si>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</si>
  <si>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</si>
  <si>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</si>
  <si>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</si>
  <si>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</si>
  <si>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</si>
  <si>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</si>
  <si>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</si>
  <si>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</si>
  <si>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</si>
  <si>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</si>
  <si>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</si>
  <si>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</si>
  <si>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</si>
  <si>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</si>
  <si>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</si>
  <si>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</si>
  <si>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</si>
  <si>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</si>
  <si>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</si>
  <si>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</si>
  <si>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</si>
  <si>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</si>
  <si>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</si>
  <si>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</si>
  <si>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</si>
  <si>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</si>
  <si>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</si>
  <si>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</si>
  <si>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</si>
  <si>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</si>
  <si>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</si>
  <si>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</si>
  <si>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</si>
  <si>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</si>
  <si>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</si>
  <si>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</si>
  <si>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</si>
  <si>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</si>
  <si>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</si>
  <si>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</si>
  <si>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</si>
  <si>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</si>
  <si>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</si>
  <si>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</si>
  <si>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</si>
  <si>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</si>
  <si>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</si>
  <si>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</si>
  <si>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</si>
  <si>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</si>
  <si>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</si>
  <si>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</si>
  <si>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</si>
  <si>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</si>
  <si>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</si>
  <si>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</si>
  <si>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</si>
  <si>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</si>
  <si>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</si>
  <si>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</si>
  <si>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</si>
  <si>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</si>
  <si>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</si>
  <si>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</si>
  <si>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</si>
  <si>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</si>
  <si>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</si>
  <si>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</si>
  <si>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</si>
  <si>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</si>
  <si>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</si>
  <si>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</si>
  <si>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</si>
  <si>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</si>
  <si>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</si>
  <si>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</si>
  <si>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</si>
  <si>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</si>
  <si>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</si>
  <si>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</si>
  <si>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</si>
  <si>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</si>
  <si>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</si>
  <si>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</si>
  <si>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</si>
  <si>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</si>
  <si>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</si>
  <si>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</si>
  <si>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</si>
  <si>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</si>
  <si>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</si>
  <si>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</si>
  <si>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</si>
  <si>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</si>
  <si>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</si>
  <si>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</si>
  <si>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</si>
  <si>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</si>
  <si>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</si>
  <si>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</si>
  <si>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</si>
  <si>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</si>
  <si>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</si>
  <si>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</si>
  <si>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</si>
  <si>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</si>
  <si>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</si>
  <si>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</si>
  <si>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</si>
  <si>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</si>
  <si>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</si>
  <si>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</si>
  <si>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</si>
  <si>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</si>
  <si>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</si>
  <si>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</si>
  <si>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</si>
  <si>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</si>
  <si>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</si>
  <si>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</si>
  <si>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</si>
  <si>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</si>
  <si>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</si>
  <si>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</si>
  <si>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</si>
  <si>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</si>
  <si>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</si>
  <si>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</si>
  <si>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</si>
  <si>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</si>
  <si>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</si>
  <si>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</si>
  <si>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</si>
  <si>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</si>
  <si>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</si>
  <si>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</si>
  <si>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</si>
  <si>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</si>
  <si>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</si>
  <si>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</si>
  <si>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</si>
  <si>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</si>
  <si>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</si>
  <si>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</si>
  <si>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</si>
  <si>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</si>
  <si>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</si>
  <si>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</si>
  <si>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</si>
  <si>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</si>
  <si>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</si>
  <si>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</si>
  <si>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</si>
  <si>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</si>
  <si>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</si>
  <si>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</si>
  <si>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</si>
  <si>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</si>
  <si>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</si>
  <si>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</si>
  <si>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</si>
  <si>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</si>
  <si>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</si>
  <si>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</si>
  <si>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</si>
  <si>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</si>
  <si>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</si>
  <si>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</si>
  <si>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</si>
  <si>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</si>
  <si>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</si>
  <si>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</si>
  <si>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</si>
  <si>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</si>
  <si>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</si>
  <si>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</si>
  <si>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</si>
  <si>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</si>
  <si>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</si>
  <si>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</si>
  <si>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</si>
  <si>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</si>
  <si>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</si>
  <si>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</si>
  <si>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</si>
  <si>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</si>
  <si>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</si>
  <si>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</si>
  <si>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</si>
  <si>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</si>
  <si>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</si>
  <si>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</si>
  <si>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</si>
  <si>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</si>
  <si>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</si>
  <si>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</si>
  <si>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</si>
  <si>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</si>
  <si>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</si>
  <si>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</si>
  <si>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</si>
  <si>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</si>
  <si>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</si>
  <si>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</si>
  <si>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</si>
  <si>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</si>
  <si>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</si>
  <si>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</si>
  <si>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</si>
  <si>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</si>
  <si>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</si>
  <si>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</si>
  <si>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</si>
  <si>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</si>
  <si>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</si>
  <si>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</si>
  <si>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</si>
  <si>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</si>
  <si>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</si>
  <si>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</si>
  <si>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</si>
  <si>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</si>
  <si>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</si>
  <si>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</si>
  <si>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</si>
  <si>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</si>
  <si>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</si>
  <si>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</si>
  <si>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</si>
  <si>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</si>
  <si>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</si>
  <si>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</si>
  <si>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</si>
  <si>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</si>
  <si>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</si>
  <si>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</si>
  <si>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</si>
  <si>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</si>
  <si>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</si>
  <si>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</si>
  <si>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</si>
  <si>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</si>
  <si>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</si>
  <si>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</si>
  <si>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</si>
  <si>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</si>
  <si>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</si>
  <si>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</si>
  <si>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</si>
  <si>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</si>
  <si>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</si>
  <si>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</si>
  <si>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</si>
  <si>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</si>
  <si>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</si>
  <si>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</si>
  <si>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</si>
  <si>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</si>
  <si>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</si>
  <si>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</si>
  <si>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</si>
  <si>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</si>
  <si>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</si>
  <si>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</si>
  <si>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</si>
  <si>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</si>
  <si>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</si>
  <si>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</si>
  <si>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</si>
  <si>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</si>
  <si>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</si>
  <si>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</si>
  <si>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</si>
  <si>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</si>
  <si>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</si>
  <si>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</si>
  <si>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</si>
  <si>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</si>
  <si>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</si>
  <si>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</si>
  <si>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</si>
  <si>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</si>
  <si>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</si>
  <si>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</si>
  <si>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</si>
  <si>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</si>
  <si>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</si>
  <si>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</si>
  <si>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</si>
  <si>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</si>
  <si>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</si>
  <si>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</si>
  <si>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</si>
  <si>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</si>
  <si>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</si>
  <si>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</si>
  <si>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</si>
  <si>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</si>
  <si>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</si>
  <si>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</si>
  <si>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</si>
  <si>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</si>
  <si>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</si>
  <si>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</si>
  <si>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</si>
  <si>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</si>
  <si>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</si>
  <si>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</si>
  <si>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</si>
  <si>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</si>
  <si>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</si>
  <si>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</si>
  <si>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</si>
  <si>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</si>
  <si>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</si>
  <si>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</si>
  <si>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</si>
  <si>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</si>
  <si>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</si>
  <si>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</si>
  <si>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</si>
  <si>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</si>
  <si>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</si>
  <si>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</si>
  <si>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</si>
  <si>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</si>
  <si>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</si>
  <si>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</si>
  <si>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</si>
  <si>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</si>
  <si>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</si>
  <si>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</si>
  <si>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</si>
  <si>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</si>
  <si>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</si>
  <si>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</si>
  <si>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</si>
  <si>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</si>
  <si>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</si>
  <si>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</si>
  <si>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</si>
  <si>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</si>
  <si>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</si>
  <si>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</si>
  <si>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</si>
  <si>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</si>
  <si>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</si>
  <si>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</si>
  <si>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</si>
  <si>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</si>
  <si>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</si>
  <si>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</si>
  <si>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</si>
  <si>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</si>
  <si>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</si>
  <si>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</si>
  <si>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</si>
  <si>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</si>
  <si>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</si>
  <si>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</si>
  <si>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</si>
  <si>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</si>
  <si>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</si>
  <si>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</si>
  <si>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</si>
  <si>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</si>
  <si>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</si>
  <si>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</si>
  <si>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</si>
  <si>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</si>
  <si>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</si>
  <si>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</si>
  <si>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</si>
  <si>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</si>
  <si>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</si>
  <si>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</si>
  <si>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</si>
  <si>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</si>
  <si>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</si>
  <si>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</si>
  <si>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</si>
  <si>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</si>
  <si>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</si>
  <si>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</si>
  <si>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</si>
  <si>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</si>
  <si>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</si>
  <si>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</si>
  <si>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</si>
  <si>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</si>
  <si>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</si>
  <si>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</si>
  <si>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</si>
  <si>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</si>
  <si>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</si>
  <si>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</si>
  <si>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</si>
  <si>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</si>
  <si>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</si>
  <si>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</si>
  <si>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</si>
  <si>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</si>
  <si>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</si>
  <si>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</si>
  <si>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</si>
  <si>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</si>
  <si>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</si>
  <si>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</si>
  <si>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</si>
  <si>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</si>
  <si>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</si>
  <si>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</si>
  <si>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</si>
  <si>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</si>
  <si>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</si>
  <si>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</si>
  <si>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</si>
  <si>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</si>
  <si>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</si>
  <si>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</si>
  <si>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</si>
  <si>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</si>
  <si>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</si>
  <si>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</si>
  <si>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</si>
  <si>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</si>
  <si>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</si>
  <si>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</si>
  <si>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</si>
  <si>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</si>
  <si>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</si>
  <si>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</si>
  <si>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</si>
  <si>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</si>
  <si>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</si>
  <si>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</si>
  <si>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</si>
  <si>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</si>
  <si>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</si>
  <si>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</si>
  <si>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</si>
  <si>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</si>
  <si>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</si>
  <si>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</si>
  <si>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</si>
  <si>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</si>
  <si>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</si>
  <si>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</si>
  <si>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</si>
  <si>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</si>
  <si>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</si>
  <si>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</si>
  <si>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</si>
  <si>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</si>
  <si>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</si>
  <si>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</si>
  <si>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</si>
  <si>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</si>
  <si>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</si>
  <si>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</si>
  <si>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</si>
  <si>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</si>
  <si>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</si>
  <si>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</si>
  <si>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</si>
  <si>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</si>
  <si>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</si>
  <si>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</si>
  <si>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</si>
  <si>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</si>
  <si>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</si>
  <si>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</si>
  <si>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</si>
  <si>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</si>
  <si>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</si>
  <si>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</si>
  <si>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</si>
  <si>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</si>
  <si>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</si>
  <si>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</si>
  <si>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</si>
  <si>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</si>
  <si>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</si>
  <si>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</si>
  <si>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</si>
  <si>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</si>
  <si>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</si>
  <si>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</si>
  <si>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</si>
  <si>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</si>
  <si>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</si>
  <si>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</si>
  <si>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</si>
  <si>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</si>
  <si>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</si>
  <si>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</si>
  <si>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</si>
  <si>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</si>
  <si>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</si>
  <si>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</si>
  <si>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</si>
  <si>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</si>
  <si>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</si>
  <si>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</si>
  <si>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</si>
  <si>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</si>
  <si>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</si>
  <si>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</si>
  <si>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</si>
  <si>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</si>
  <si>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</si>
  <si>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</si>
  <si>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</si>
  <si>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</si>
  <si>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</si>
  <si>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</si>
  <si>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</si>
  <si>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</si>
  <si>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</si>
  <si>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</si>
  <si>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</si>
  <si>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</si>
  <si>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</si>
  <si>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</si>
  <si>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</si>
  <si>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</si>
  <si>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</si>
  <si>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</si>
  <si>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</si>
  <si>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</si>
  <si>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</si>
  <si>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</si>
  <si>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</si>
  <si>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</si>
  <si>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</si>
  <si>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</si>
  <si>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</si>
  <si>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</si>
  <si>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</si>
  <si>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</si>
  <si>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</si>
  <si>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</si>
  <si>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</si>
  <si>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</si>
  <si>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</si>
  <si>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</si>
  <si>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</si>
  <si>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</si>
  <si>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</si>
  <si>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</si>
  <si>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</si>
  <si>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</si>
  <si>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</si>
  <si>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</si>
  <si>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</si>
  <si>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</si>
  <si>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</si>
  <si>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</si>
  <si>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</si>
  <si>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</si>
  <si>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</si>
  <si>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</si>
  <si>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</si>
  <si>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</si>
  <si>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</si>
  <si>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</si>
  <si>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</si>
  <si>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</si>
  <si>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</si>
  <si>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</si>
  <si>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</si>
  <si>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</si>
  <si>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</si>
  <si>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</si>
  <si>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</si>
  <si>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</si>
  <si>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</si>
  <si>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</si>
  <si>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</si>
  <si>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</si>
  <si>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</si>
  <si>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</si>
  <si>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</si>
  <si>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</si>
  <si>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</si>
  <si>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</si>
  <si>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</si>
  <si>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</si>
  <si>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</si>
  <si>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</si>
  <si>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</si>
  <si>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</si>
  <si>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</si>
  <si>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</si>
  <si>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</si>
  <si>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</si>
  <si>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</si>
  <si>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</si>
  <si>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</si>
  <si>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</si>
  <si>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</si>
  <si>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</si>
  <si>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</si>
  <si>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</si>
  <si>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</si>
  <si>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</si>
  <si>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</si>
  <si>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</si>
  <si>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</si>
  <si>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</si>
  <si>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</si>
  <si>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</si>
  <si>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</si>
  <si>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</si>
  <si>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</si>
  <si>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</si>
  <si>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</si>
  <si>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</si>
  <si>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</si>
  <si>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</si>
  <si>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</si>
  <si>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</si>
  <si>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</si>
  <si>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</si>
  <si>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</si>
  <si>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</si>
  <si>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</si>
  <si>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</si>
  <si>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</si>
  <si>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</si>
  <si>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</si>
  <si>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</si>
  <si>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</si>
  <si>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</si>
  <si>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</si>
  <si>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</si>
  <si>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</si>
  <si>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</si>
  <si>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</si>
  <si>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</si>
  <si>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</si>
  <si>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</si>
  <si>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</si>
  <si>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</si>
  <si>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</si>
  <si>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</si>
  <si>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</si>
  <si>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</si>
  <si>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</si>
  <si>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</si>
  <si>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</si>
  <si>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</si>
  <si>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</si>
  <si>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</si>
  <si>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</si>
  <si>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</si>
  <si>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</si>
  <si>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</si>
  <si>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</si>
  <si>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</si>
  <si>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</si>
  <si>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</si>
  <si>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</si>
  <si>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</si>
  <si>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</si>
  <si>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</si>
  <si>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</si>
  <si>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</si>
  <si>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</si>
  <si>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</si>
  <si>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</si>
  <si>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</si>
  <si>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</si>
  <si>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</si>
  <si>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</si>
  <si>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</si>
  <si>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</si>
  <si>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</si>
  <si>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</si>
  <si>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</si>
  <si>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</si>
  <si>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</si>
  <si>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</si>
  <si>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</si>
  <si>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</si>
  <si>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</si>
  <si>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</si>
  <si>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</si>
  <si>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</si>
  <si>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</si>
  <si>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</si>
  <si>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</si>
  <si>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</si>
  <si>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</si>
  <si>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</si>
  <si>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</si>
  <si>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</si>
  <si>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</si>
  <si>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</si>
  <si>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</si>
  <si>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</si>
  <si>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</si>
  <si>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</si>
  <si>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</si>
  <si>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</si>
  <si>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</si>
  <si>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</si>
  <si>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</si>
  <si>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</si>
  <si>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</si>
  <si>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</si>
  <si>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</si>
  <si>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</si>
  <si>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</si>
  <si>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</si>
  <si>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</si>
  <si>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</si>
  <si>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</si>
  <si>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</si>
  <si>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</si>
  <si>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</si>
  <si>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</si>
  <si>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</si>
  <si>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</si>
  <si>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</si>
  <si>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</si>
  <si>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</si>
  <si>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</si>
  <si>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</si>
  <si>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</si>
  <si>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</si>
  <si>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</si>
  <si>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</si>
  <si>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</si>
  <si>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</si>
  <si>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</si>
  <si>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</si>
  <si>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</si>
  <si>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</si>
  <si>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</si>
  <si>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</si>
  <si>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</si>
  <si>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</si>
  <si>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</si>
  <si>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</si>
  <si>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</si>
  <si>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</si>
  <si>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</si>
  <si>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</si>
  <si>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</si>
  <si>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</si>
  <si>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</si>
  <si>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</si>
  <si>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</si>
  <si>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</si>
  <si>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</si>
  <si>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</si>
  <si>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</si>
  <si>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</si>
  <si>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</si>
  <si>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</si>
  <si>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</si>
  <si>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</si>
  <si>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</si>
  <si>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</si>
  <si>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</si>
  <si>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</si>
  <si>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</si>
  <si>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</si>
  <si>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</si>
  <si>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</si>
  <si>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</si>
  <si>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</si>
  <si>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</si>
  <si>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</si>
  <si>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</si>
  <si>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</si>
  <si>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</si>
  <si>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</si>
  <si>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</si>
  <si>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</si>
  <si>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</si>
  <si>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</si>
  <si>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</si>
  <si>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</si>
  <si>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</si>
  <si>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</si>
  <si>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</si>
  <si>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</si>
  <si>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</si>
  <si>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</si>
  <si>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</si>
  <si>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</si>
  <si>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</si>
  <si>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</si>
  <si>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</si>
  <si>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</si>
  <si>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</si>
  <si>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</si>
  <si>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</si>
  <si>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</si>
  <si>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</si>
  <si>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</si>
  <si>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</si>
  <si>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</si>
  <si>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</si>
  <si>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</si>
  <si>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</si>
  <si>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</si>
  <si>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</si>
  <si>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</si>
  <si>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</si>
  <si>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</si>
  <si>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</si>
  <si>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</si>
  <si>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</si>
  <si>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</si>
  <si>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</si>
  <si>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</si>
  <si>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</si>
  <si>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</si>
  <si>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</si>
  <si>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</si>
  <si>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</si>
  <si>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</si>
  <si>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</si>
  <si>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</si>
  <si>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</si>
  <si>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</si>
  <si>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</si>
  <si>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</si>
  <si>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</si>
  <si>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</si>
  <si>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</si>
  <si>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</si>
  <si>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</si>
  <si>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</si>
  <si>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</si>
  <si>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</si>
  <si>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</si>
  <si>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</si>
  <si>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</si>
  <si>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</si>
  <si>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</si>
  <si>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</si>
  <si>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</si>
  <si>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</si>
  <si>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</si>
  <si>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</si>
  <si>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</si>
  <si>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</si>
  <si>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</si>
  <si>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</si>
  <si>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</si>
  <si>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</si>
  <si>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</si>
  <si>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</si>
  <si>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</si>
  <si>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</si>
  <si>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</si>
  <si>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</si>
  <si>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</si>
  <si>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</si>
  <si>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</si>
  <si>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</si>
  <si>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</si>
  <si>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</si>
  <si>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</si>
  <si>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</si>
  <si>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</si>
  <si>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</si>
  <si>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</si>
  <si>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</si>
  <si>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</si>
  <si>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</si>
  <si>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</si>
  <si>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</si>
  <si>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</si>
  <si>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</si>
  <si>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</si>
  <si>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</si>
  <si>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</si>
  <si>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</si>
  <si>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</si>
  <si>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</si>
  <si>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</si>
  <si>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</si>
  <si>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</si>
  <si>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</si>
  <si>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</si>
  <si>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</si>
  <si>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</si>
  <si>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</si>
  <si>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</si>
  <si>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</si>
  <si>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</si>
  <si>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</si>
  <si>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</si>
  <si>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</si>
  <si>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</si>
  <si>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</si>
  <si>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</si>
  <si>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</si>
  <si>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</si>
  <si>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</si>
  <si>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</si>
  <si>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</si>
  <si>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</si>
  <si>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</si>
  <si>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</si>
  <si>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</si>
  <si>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</si>
  <si>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</si>
  <si>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</si>
  <si>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</si>
  <si>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</si>
  <si>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</si>
  <si>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</si>
  <si>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</si>
  <si>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</si>
  <si>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</si>
  <si>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</si>
  <si>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</si>
  <si>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</si>
  <si>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</si>
  <si>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</si>
  <si>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</si>
  <si>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</si>
  <si>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</si>
  <si>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</si>
  <si>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</si>
  <si>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</si>
  <si>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</si>
  <si>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</si>
  <si>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</si>
  <si>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</si>
  <si>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</si>
  <si>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</si>
  <si>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</si>
  <si>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</si>
  <si>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</si>
  <si>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</si>
  <si>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</si>
  <si>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</si>
  <si>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</si>
  <si>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</si>
  <si>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</si>
  <si>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</si>
  <si>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</si>
  <si>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</si>
  <si>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</si>
  <si>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</si>
  <si>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</si>
  <si>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</si>
  <si>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</si>
  <si>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</si>
  <si>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</si>
  <si>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</si>
  <si>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</si>
  <si>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</si>
  <si>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</si>
  <si>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</si>
  <si>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</si>
  <si>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</si>
  <si>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</si>
  <si>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</si>
  <si>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</si>
  <si>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</si>
  <si>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</si>
  <si>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</si>
  <si>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</si>
  <si>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</si>
  <si>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</si>
  <si>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</si>
  <si>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</si>
  <si>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</si>
  <si>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</si>
  <si>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</si>
  <si>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</si>
  <si>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</si>
  <si>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</si>
  <si>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</si>
  <si>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</si>
  <si>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</si>
  <si>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</si>
  <si>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</si>
  <si>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</si>
  <si>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</si>
  <si>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</si>
  <si>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</si>
  <si>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</si>
  <si>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</si>
  <si>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</si>
  <si>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</si>
  <si>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</si>
  <si>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</si>
  <si>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</si>
  <si>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</si>
  <si>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</si>
  <si>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</si>
  <si>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</si>
  <si>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</si>
  <si>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</si>
  <si>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</si>
  <si>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</si>
  <si>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</si>
  <si>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</si>
  <si>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</si>
  <si>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</si>
  <si>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</si>
  <si>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</si>
  <si>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</si>
  <si>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</si>
  <si>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</si>
  <si>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</si>
  <si>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</si>
  <si>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</si>
  <si>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</si>
  <si>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</si>
  <si>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</si>
  <si>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</si>
  <si>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</si>
  <si>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</si>
  <si>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</si>
  <si>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</si>
  <si>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</si>
  <si>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</si>
  <si>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</si>
  <si>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</si>
  <si>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</si>
  <si>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</si>
  <si>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</si>
  <si>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</si>
  <si>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</si>
  <si>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</si>
  <si>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</si>
  <si>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</si>
  <si>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</si>
  <si>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</si>
  <si>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</si>
  <si>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</si>
  <si>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</si>
  <si>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</si>
  <si>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</si>
  <si>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</si>
  <si>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</si>
  <si>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</si>
  <si>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</si>
  <si>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</si>
  <si>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</si>
  <si>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</si>
  <si>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</si>
  <si>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</si>
  <si>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</si>
  <si>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</si>
  <si>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</si>
  <si>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</si>
  <si>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</si>
  <si>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</si>
  <si>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</si>
  <si>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</si>
  <si>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</si>
  <si>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</si>
  <si>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</si>
  <si>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</si>
  <si>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</si>
  <si>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</si>
  <si>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</si>
  <si>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</si>
  <si>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</si>
  <si>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</si>
  <si>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</si>
  <si>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</si>
  <si>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</si>
  <si>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</si>
  <si>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</si>
  <si>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</si>
  <si>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</si>
  <si>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</si>
  <si>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</si>
  <si>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</si>
  <si>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</si>
  <si>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</si>
  <si>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</si>
  <si>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</si>
  <si>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</si>
  <si>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</si>
  <si>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</si>
  <si>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</si>
  <si>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</si>
  <si>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</si>
  <si>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</si>
  <si>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</si>
  <si>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</si>
  <si>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</si>
  <si>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</si>
  <si>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</si>
  <si>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</si>
  <si>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</si>
  <si>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</si>
  <si>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</si>
  <si>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</si>
  <si>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</si>
  <si>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</si>
  <si>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</si>
  <si>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</si>
  <si>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</si>
  <si>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</si>
  <si>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</si>
  <si>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</si>
  <si>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</si>
  <si>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</si>
  <si>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</si>
  <si>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</si>
  <si>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</si>
  <si>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</si>
  <si>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</si>
  <si>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</si>
  <si>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</si>
  <si>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</si>
  <si>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</si>
  <si>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</si>
  <si>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</si>
  <si>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</si>
  <si>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</si>
  <si>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</si>
  <si>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</si>
  <si>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</si>
  <si>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</si>
  <si>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</si>
  <si>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</si>
  <si>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</si>
  <si>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</si>
  <si>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</si>
  <si>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</si>
  <si>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</si>
  <si>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</si>
  <si>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</si>
  <si>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</si>
  <si>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</si>
  <si>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</si>
  <si>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</si>
  <si>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</si>
  <si>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</si>
  <si>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</si>
  <si>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</si>
  <si>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</si>
  <si>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</si>
  <si>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</si>
  <si>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</si>
  <si>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</si>
  <si>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</si>
  <si>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</si>
  <si>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</si>
  <si>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</si>
  <si>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</si>
  <si>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</si>
  <si>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</si>
  <si>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</si>
  <si>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</si>
  <si>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</si>
  <si>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</si>
  <si>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</si>
  <si>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</si>
  <si>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</si>
  <si>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</si>
  <si>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</si>
  <si>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</si>
  <si>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</si>
  <si>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</si>
  <si>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</si>
  <si>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</si>
  <si>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</si>
  <si>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</si>
  <si>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</si>
  <si>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</si>
  <si>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</si>
  <si>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</si>
  <si>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</si>
  <si>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</si>
  <si>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</si>
  <si>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</si>
  <si>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</si>
  <si>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</si>
  <si>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</si>
  <si>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</si>
  <si>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</si>
  <si>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</si>
  <si>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</si>
  <si>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</si>
  <si>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</si>
  <si>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</si>
  <si>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</si>
  <si>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</si>
  <si>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</si>
  <si>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</si>
  <si>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</si>
  <si>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</si>
  <si>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</si>
  <si>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</si>
  <si>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</si>
  <si>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</si>
  <si>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</si>
  <si>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</si>
  <si>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</si>
  <si>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</si>
  <si>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</si>
  <si>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</si>
  <si>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</si>
  <si>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</si>
  <si>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</si>
  <si>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</si>
  <si>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</si>
  <si>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</si>
  <si>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</si>
  <si>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</si>
  <si>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</si>
  <si>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</si>
  <si>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</si>
  <si>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</si>
  <si>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</si>
  <si>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</si>
  <si>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</si>
  <si>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</si>
  <si>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</si>
  <si>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</si>
  <si>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</si>
  <si>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</si>
  <si>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</si>
  <si>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</si>
  <si>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</si>
  <si>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</si>
  <si>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</si>
  <si>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</si>
  <si>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</si>
  <si>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</si>
  <si>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</si>
  <si>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</si>
  <si>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</si>
  <si>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</si>
  <si>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</si>
  <si>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</si>
  <si>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</si>
  <si>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</si>
  <si>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</si>
  <si>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</si>
  <si>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</si>
  <si>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</si>
  <si>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</si>
  <si>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</si>
  <si>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</si>
  <si>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</si>
  <si>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</si>
  <si>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</si>
  <si>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</si>
  <si>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</si>
  <si>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</si>
  <si>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</si>
  <si>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</si>
  <si>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</si>
  <si>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</si>
  <si>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</si>
  <si>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</si>
  <si>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</si>
  <si>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</si>
  <si>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</si>
  <si>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</si>
  <si>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</si>
  <si>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</si>
  <si>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</si>
  <si>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</si>
  <si>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</si>
  <si>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</si>
  <si>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</si>
  <si>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</si>
  <si>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</si>
  <si>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</si>
  <si>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</si>
  <si>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</si>
  <si>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</si>
  <si>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</si>
  <si>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</si>
  <si>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</si>
  <si>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</si>
  <si>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</si>
  <si>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</si>
  <si>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</si>
  <si>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</si>
  <si>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</si>
  <si>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</si>
  <si>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</si>
  <si>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</si>
  <si>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</si>
  <si>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</si>
  <si>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</si>
  <si>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</si>
  <si>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</si>
  <si>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</si>
  <si>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</si>
  <si>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</si>
  <si>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</si>
  <si>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</si>
  <si>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</si>
  <si>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</si>
  <si>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</si>
  <si>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</si>
  <si>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</si>
  <si>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</si>
  <si>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</si>
  <si>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</si>
  <si>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</si>
  <si>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</si>
  <si>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</si>
  <si>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</si>
  <si>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</si>
  <si>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</si>
  <si>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</si>
  <si>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</si>
  <si>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</si>
  <si>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</si>
  <si>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</si>
  <si>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</si>
  <si>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</si>
  <si>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</si>
  <si>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</si>
  <si>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</si>
  <si>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</si>
  <si>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</si>
  <si>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</si>
  <si>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</si>
  <si>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</si>
  <si>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</si>
  <si>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</si>
  <si>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</si>
  <si>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</si>
  <si>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</si>
  <si>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</si>
  <si>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</si>
  <si>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</si>
  <si>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</si>
  <si>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</si>
  <si>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</si>
  <si>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</si>
  <si>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</si>
  <si>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</si>
  <si>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</si>
  <si>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</si>
  <si>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</si>
  <si>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</si>
  <si>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</si>
  <si>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</si>
  <si>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</si>
  <si>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</si>
  <si>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</si>
  <si>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</si>
  <si>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</si>
  <si>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</si>
  <si>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</si>
  <si>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</si>
  <si>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</si>
  <si>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</si>
  <si>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</si>
  <si>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</si>
  <si>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</si>
  <si>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</si>
  <si>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</si>
  <si>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</si>
  <si>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</si>
  <si>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</si>
  <si>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</si>
  <si>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</si>
  <si>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</si>
  <si>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</si>
  <si>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</si>
  <si>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</si>
  <si>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</si>
  <si>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</si>
  <si>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</si>
  <si>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</si>
  <si>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</si>
  <si>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</si>
  <si>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</si>
  <si>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</si>
  <si>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</si>
  <si>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</si>
  <si>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</si>
  <si>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</si>
  <si>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</si>
  <si>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</si>
  <si>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</si>
  <si>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</si>
  <si>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</si>
  <si>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</si>
  <si>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</si>
  <si>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</si>
  <si>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</si>
  <si>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</si>
  <si>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</si>
  <si>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</si>
  <si>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</si>
  <si>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</si>
  <si>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</si>
  <si>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</si>
  <si>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</si>
  <si>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</si>
  <si>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</si>
  <si>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</si>
  <si>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</si>
  <si>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</si>
  <si>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</si>
  <si>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</si>
  <si>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</si>
  <si>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</si>
  <si>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</si>
  <si>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</si>
  <si>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</si>
  <si>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</si>
  <si>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</si>
  <si>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</si>
  <si>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</si>
  <si>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</si>
  <si>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</si>
  <si>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</si>
  <si>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</si>
  <si>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</si>
  <si>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</si>
  <si>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</si>
  <si>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</si>
  <si>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</si>
  <si>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</si>
  <si>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</si>
  <si>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</si>
  <si>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</si>
  <si>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</si>
  <si>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</si>
  <si>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</si>
  <si>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</si>
  <si>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</si>
  <si>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</si>
  <si>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</si>
  <si>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</si>
  <si>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</si>
  <si>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</si>
  <si>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</si>
  <si>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</si>
  <si>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</si>
  <si>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</si>
  <si>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</si>
  <si>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</si>
  <si>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</si>
  <si>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</si>
  <si>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</si>
  <si>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</si>
  <si>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</si>
  <si>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</si>
  <si>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</si>
  <si>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</si>
  <si>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</si>
  <si>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</si>
  <si>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</si>
  <si>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</si>
  <si>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</si>
  <si>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</si>
  <si>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</si>
  <si>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</si>
  <si>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</si>
  <si>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</si>
  <si>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</si>
  <si>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</si>
  <si>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</si>
  <si>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</si>
  <si>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</si>
  <si>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</si>
  <si>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</si>
  <si>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</si>
  <si>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</si>
  <si>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</si>
  <si>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</si>
  <si>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</si>
  <si>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</si>
  <si>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</si>
  <si>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</si>
  <si>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</si>
  <si>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</si>
  <si>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</si>
  <si>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</si>
  <si>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</si>
  <si>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</si>
  <si>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</si>
  <si>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</si>
  <si>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</si>
  <si>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</si>
  <si>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</si>
  <si>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</si>
  <si>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</si>
  <si>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</si>
  <si>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</si>
  <si>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</si>
  <si>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</si>
  <si>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</si>
  <si>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</si>
  <si>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</si>
  <si>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</si>
  <si>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</si>
  <si>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</si>
  <si>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</si>
  <si>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</si>
  <si>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</si>
  <si>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</si>
  <si>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</si>
  <si>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</si>
  <si>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</si>
  <si>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</si>
  <si>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</si>
  <si>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</si>
  <si>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</si>
  <si>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</si>
  <si>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</si>
  <si>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</si>
  <si>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</si>
  <si>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</si>
  <si>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</si>
  <si>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</si>
  <si>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</si>
  <si>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</si>
  <si>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</si>
  <si>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</si>
  <si>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</si>
  <si>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</si>
  <si>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</si>
  <si>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</si>
  <si>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</si>
  <si>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</si>
  <si>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</si>
  <si>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</si>
  <si>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</si>
  <si>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</si>
  <si>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</si>
  <si>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</si>
  <si>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</si>
  <si>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</si>
  <si>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</si>
  <si>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</si>
  <si>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</si>
  <si>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</si>
  <si>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</si>
  <si>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</si>
  <si>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</si>
  <si>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</si>
  <si>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</si>
  <si>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</si>
  <si>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</si>
  <si>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</si>
  <si>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</si>
  <si>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</si>
  <si>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</si>
  <si>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</si>
  <si>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</si>
  <si>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</si>
  <si>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</si>
  <si>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</si>
  <si>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</si>
  <si>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</si>
  <si>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</si>
  <si>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</si>
  <si>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</si>
  <si>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</si>
  <si>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</si>
  <si>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</si>
  <si>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</si>
  <si>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</si>
  <si>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</si>
  <si>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</si>
  <si>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</si>
  <si>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</si>
  <si>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</si>
  <si>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</si>
  <si>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</si>
  <si>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</si>
  <si>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</si>
  <si>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</si>
  <si>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</si>
  <si>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</si>
  <si>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</si>
  <si>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</si>
  <si>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</si>
  <si>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</si>
  <si>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</si>
  <si>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</si>
  <si>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</si>
  <si>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</si>
  <si>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</si>
  <si>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</si>
  <si>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</si>
  <si>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</si>
  <si>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</si>
  <si>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</si>
  <si>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</si>
  <si>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</si>
  <si>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</si>
  <si>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</si>
  <si>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</si>
  <si>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</si>
  <si>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</si>
  <si>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</si>
  <si>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</si>
  <si>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</si>
  <si>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</si>
  <si>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</si>
  <si>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</si>
  <si>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</si>
  <si>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</si>
  <si>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</si>
  <si>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</si>
  <si>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</si>
  <si>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</si>
  <si>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</si>
  <si>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</si>
  <si>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</si>
  <si>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</si>
  <si>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</si>
  <si>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</si>
  <si>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</si>
  <si>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</si>
  <si>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</si>
  <si>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</si>
  <si>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</si>
  <si>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</si>
  <si>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</si>
  <si>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</si>
  <si>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</si>
  <si>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</si>
  <si>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</si>
  <si>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</si>
  <si>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</si>
  <si>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</si>
  <si>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</si>
  <si>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</si>
  <si>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</si>
  <si>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</si>
  <si>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</si>
  <si>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</si>
  <si>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</si>
  <si>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</si>
  <si>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</si>
  <si>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</si>
  <si>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</si>
  <si>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</si>
  <si>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</si>
  <si>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</si>
  <si>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</si>
  <si>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</si>
  <si>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</si>
  <si>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</si>
  <si>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</si>
  <si>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</si>
  <si>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</si>
  <si>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</si>
  <si>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</si>
  <si>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</si>
  <si>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</si>
  <si>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</si>
  <si>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</si>
  <si>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</si>
  <si>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</si>
  <si>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</si>
  <si>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</si>
  <si>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</si>
  <si>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</si>
  <si>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</si>
  <si>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</si>
  <si>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</si>
  <si>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</si>
  <si>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</si>
  <si>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</si>
  <si>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</si>
  <si>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</si>
  <si>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</si>
  <si>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</si>
  <si>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</si>
  <si>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</si>
  <si>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</si>
  <si>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</si>
  <si>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</si>
  <si>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</si>
  <si>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</si>
  <si>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</si>
  <si>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</si>
  <si>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</si>
  <si>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</si>
  <si>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</si>
  <si>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</si>
  <si>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</si>
  <si>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</si>
  <si>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</si>
  <si>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</si>
  <si>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</si>
  <si>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</si>
  <si>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</si>
  <si>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</si>
  <si>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</si>
  <si>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</si>
  <si>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</si>
  <si>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</si>
  <si>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</si>
  <si>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</si>
  <si>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</si>
  <si>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</si>
  <si>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</si>
  <si>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</si>
  <si>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</si>
  <si>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</si>
  <si>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</si>
  <si>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</si>
  <si>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</si>
  <si>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</si>
  <si>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</si>
  <si>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</si>
  <si>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</si>
  <si>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</si>
  <si>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</si>
  <si>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</si>
  <si>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</si>
  <si>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</si>
  <si>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</si>
  <si>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</si>
  <si>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</si>
  <si>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</si>
  <si>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</si>
  <si>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</si>
  <si>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</si>
  <si>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</si>
  <si>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</si>
  <si>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</si>
  <si>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</si>
  <si>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</si>
  <si>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</si>
  <si>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</si>
  <si>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</si>
  <si>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</si>
  <si>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</si>
  <si>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</si>
  <si>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</si>
  <si>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</si>
  <si>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</si>
  <si>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</si>
  <si>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</si>
  <si>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</si>
  <si>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</si>
  <si>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</si>
  <si>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</si>
  <si>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</si>
  <si>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</si>
  <si>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</si>
  <si>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</si>
  <si>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</si>
  <si>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</si>
  <si>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</si>
  <si>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</si>
  <si>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</si>
  <si>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</si>
  <si>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</si>
  <si>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</si>
  <si>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</si>
  <si>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</si>
  <si>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</si>
  <si>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</si>
  <si>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</si>
  <si>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</si>
  <si>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</si>
  <si>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</si>
  <si>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</si>
  <si>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</si>
  <si>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</si>
  <si>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</si>
  <si>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</si>
  <si>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</si>
  <si>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</si>
  <si>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</si>
  <si>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</si>
  <si>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</si>
  <si>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</si>
  <si>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</si>
  <si>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</si>
  <si>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</si>
  <si>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</si>
  <si>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</si>
  <si>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</si>
  <si>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</si>
  <si>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</si>
  <si>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</si>
  <si>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</si>
  <si>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</si>
  <si>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</si>
  <si>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</si>
  <si>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</si>
  <si>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</si>
  <si>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</si>
  <si>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</si>
  <si>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</si>
  <si>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</si>
  <si>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</si>
  <si>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</si>
  <si>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</si>
  <si>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</si>
  <si>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</si>
  <si>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</si>
  <si>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</si>
  <si>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</si>
  <si>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</si>
  <si>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</si>
  <si>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</si>
  <si>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</si>
  <si>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</si>
  <si>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</si>
  <si>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</si>
  <si>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</si>
  <si>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</si>
  <si>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</si>
  <si>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</si>
  <si>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</si>
  <si>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</si>
  <si>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</si>
  <si>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</si>
  <si>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</si>
  <si>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</si>
  <si>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</si>
  <si>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</si>
  <si>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</si>
  <si>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</si>
  <si>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</si>
  <si>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</si>
  <si>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</si>
  <si>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</si>
  <si>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</si>
  <si>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</si>
  <si>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</si>
  <si>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</si>
  <si>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</si>
  <si>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</si>
  <si>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</si>
  <si>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</si>
  <si>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</si>
  <si>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</si>
  <si>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</si>
  <si>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</si>
  <si>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</si>
  <si>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</si>
  <si>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</si>
  <si>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</si>
  <si>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</si>
  <si>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</si>
  <si>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</si>
  <si>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</si>
  <si>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</si>
  <si>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</si>
  <si>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</si>
  <si>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</si>
  <si>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</si>
  <si>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</si>
  <si>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</si>
  <si>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</si>
  <si>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</si>
  <si>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</si>
  <si>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</si>
  <si>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</si>
  <si>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</si>
  <si>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</si>
  <si>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</si>
  <si>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</si>
  <si>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</si>
  <si>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</si>
  <si>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</si>
  <si>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</si>
  <si>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</si>
  <si>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</si>
  <si>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</si>
  <si>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</si>
  <si>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</si>
  <si>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</si>
  <si>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</si>
  <si>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</si>
  <si>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</si>
  <si>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</si>
  <si>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</si>
  <si>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</si>
  <si>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</si>
  <si>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</si>
  <si>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</si>
  <si>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</si>
  <si>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</si>
  <si>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</si>
  <si>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</si>
  <si>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</si>
  <si>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</si>
  <si>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</si>
  <si>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</si>
  <si>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</si>
  <si>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</si>
  <si>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</si>
  <si>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</si>
  <si>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</si>
  <si>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</si>
  <si>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</si>
  <si>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</si>
  <si>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</si>
  <si>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</si>
  <si>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</si>
  <si>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</si>
  <si>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</si>
  <si>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</si>
  <si>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</si>
  <si>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</si>
  <si>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</si>
  <si>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</si>
  <si>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</si>
  <si>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</si>
  <si>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</si>
  <si>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</si>
  <si>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</si>
  <si>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</si>
  <si>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</si>
  <si>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</si>
  <si>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</si>
  <si>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</si>
  <si>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</si>
  <si>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</si>
  <si>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</si>
  <si>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</si>
  <si>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</si>
  <si>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</si>
  <si>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</si>
  <si>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</si>
  <si>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</si>
  <si>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</si>
  <si>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</si>
  <si>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</si>
  <si>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</si>
  <si>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</si>
  <si>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</si>
  <si>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</si>
  <si>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</si>
  <si>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</si>
  <si>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</si>
  <si>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</si>
  <si>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</si>
  <si>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</si>
  <si>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</si>
  <si>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</si>
  <si>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</si>
  <si>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</si>
  <si>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</si>
  <si>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</si>
  <si>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</si>
  <si>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</si>
  <si>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</si>
  <si>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</si>
  <si>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</si>
  <si>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</si>
  <si>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</si>
  <si>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</si>
  <si>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</si>
  <si>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</si>
  <si>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</si>
  <si>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</si>
  <si>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</si>
  <si>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</si>
  <si>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</si>
  <si>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</si>
  <si>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</si>
  <si>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</si>
  <si>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</si>
  <si>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</si>
  <si>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</si>
  <si>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</si>
  <si>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</si>
  <si>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</si>
  <si>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</si>
  <si>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</si>
  <si>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</si>
  <si>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</si>
  <si>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</si>
  <si>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</si>
  <si>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</si>
  <si>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</si>
  <si>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</si>
  <si>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</si>
  <si>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</si>
  <si>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</si>
  <si>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</si>
  <si>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</si>
  <si>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</si>
  <si>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</si>
  <si>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</si>
  <si>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</si>
  <si>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</si>
  <si>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</si>
  <si>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</si>
  <si>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</si>
  <si>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</si>
  <si>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</si>
  <si>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</si>
  <si>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</si>
  <si>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</si>
  <si>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</si>
  <si>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</si>
  <si>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</si>
  <si>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</si>
  <si>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</si>
  <si>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</si>
  <si>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</si>
  <si>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</si>
  <si>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</si>
  <si>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</si>
  <si>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</si>
  <si>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</si>
  <si>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</si>
  <si>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</si>
  <si>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</si>
  <si>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</si>
  <si>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</si>
  <si>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</si>
  <si>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</si>
  <si>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</si>
  <si>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</si>
  <si>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</si>
  <si>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</si>
  <si>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</si>
  <si>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</si>
  <si>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</si>
  <si>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</si>
  <si>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</si>
  <si>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</si>
  <si>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</si>
  <si>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</si>
  <si>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</si>
  <si>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</si>
  <si>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</si>
  <si>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</si>
  <si>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</si>
  <si>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</si>
  <si>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</si>
  <si>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</si>
  <si>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</si>
  <si>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</si>
  <si>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</si>
  <si>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</si>
  <si>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</si>
  <si>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</si>
  <si>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</si>
  <si>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</si>
  <si>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</si>
  <si>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</si>
  <si>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</si>
  <si>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</si>
  <si>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</si>
  <si>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</si>
  <si>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</si>
  <si>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</si>
  <si>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</si>
  <si>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</si>
  <si>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</si>
  <si>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</si>
  <si>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</si>
  <si>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</si>
  <si>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</si>
  <si>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</si>
  <si>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</si>
  <si>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</si>
  <si>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</si>
  <si>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</si>
  <si>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</si>
  <si>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</si>
  <si>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</si>
  <si>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</si>
  <si>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</si>
  <si>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</si>
  <si>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</si>
  <si>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</si>
  <si>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</si>
  <si>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</si>
  <si>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</si>
  <si>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</si>
  <si>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</si>
  <si>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</si>
  <si>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</si>
  <si>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</si>
  <si>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</si>
  <si>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</si>
  <si>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</si>
  <si>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</si>
  <si>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</si>
  <si>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</si>
  <si>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</si>
  <si>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</si>
  <si>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</si>
  <si>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</si>
  <si>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</si>
  <si>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</si>
  <si>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</si>
  <si>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</si>
  <si>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</si>
  <si>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</si>
  <si>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</si>
  <si>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</si>
  <si>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</si>
  <si>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</si>
  <si>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</si>
  <si>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</si>
  <si>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</si>
  <si>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</si>
  <si>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</si>
  <si>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</si>
  <si>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</si>
  <si>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</si>
  <si>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</si>
  <si>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</si>
  <si>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</si>
  <si>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</si>
  <si>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</si>
  <si>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</si>
  <si>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</si>
  <si>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</si>
  <si>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</si>
  <si>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</si>
  <si>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</si>
  <si>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</si>
  <si>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</si>
  <si>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</si>
  <si>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</si>
  <si>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</si>
  <si>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</si>
  <si>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</si>
  <si>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</si>
  <si>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</si>
  <si>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</si>
  <si>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</si>
  <si>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</si>
  <si>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</si>
  <si>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</si>
  <si>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</si>
  <si>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</si>
  <si>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</si>
  <si>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</si>
  <si>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</si>
  <si>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</si>
  <si>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</si>
  <si>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</si>
  <si>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</si>
  <si>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</si>
  <si>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</si>
  <si>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</si>
  <si>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</si>
  <si>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</si>
  <si>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</si>
  <si>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</si>
  <si>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</si>
  <si>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</si>
  <si>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</si>
  <si>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</si>
  <si>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</si>
  <si>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</si>
  <si>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</si>
  <si>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</si>
  <si>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</si>
  <si>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</si>
  <si>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</si>
  <si>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</si>
  <si>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</si>
  <si>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</si>
  <si>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</si>
  <si>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</si>
  <si>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</si>
  <si>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</si>
  <si>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</si>
  <si>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</si>
  <si>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</si>
  <si>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</si>
  <si>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</si>
  <si>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</si>
  <si>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</si>
  <si>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</si>
  <si>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</si>
  <si>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</si>
  <si>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</si>
  <si>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</si>
  <si>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</si>
  <si>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</si>
  <si>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</si>
  <si>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</si>
  <si>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</si>
  <si>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</si>
  <si>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</si>
  <si>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</si>
  <si>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</si>
  <si>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</si>
  <si>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</si>
  <si>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</si>
  <si>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</si>
  <si>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</si>
  <si>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</si>
  <si>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</si>
  <si>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</si>
  <si>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</si>
  <si>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</si>
  <si>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</si>
  <si>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</si>
  <si>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</si>
  <si>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</si>
  <si>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</si>
  <si>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</si>
  <si>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</si>
  <si>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</si>
  <si>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</si>
  <si>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</si>
  <si>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</si>
  <si>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</si>
  <si>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</si>
  <si>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</si>
  <si>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</si>
  <si>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</si>
  <si>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</si>
  <si>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</si>
  <si>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</si>
  <si>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</si>
  <si>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</si>
  <si>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</si>
  <si>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</si>
  <si>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</si>
  <si>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</si>
  <si>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</si>
  <si>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</si>
  <si>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</si>
  <si>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</si>
  <si>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</si>
  <si>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</si>
  <si>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</si>
  <si>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</si>
  <si>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</si>
  <si>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</si>
  <si>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</si>
  <si>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</si>
  <si>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</si>
  <si>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</si>
  <si>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</si>
  <si>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</si>
  <si>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</si>
  <si>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</si>
  <si>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</si>
  <si>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</si>
  <si>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</si>
  <si>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</si>
  <si>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</si>
  <si>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</si>
  <si>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</si>
  <si>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</si>
  <si>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</si>
  <si>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</si>
  <si>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</si>
  <si>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</si>
  <si>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</si>
  <si>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</si>
  <si>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</si>
  <si>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</si>
  <si>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</si>
  <si>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</si>
  <si>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</si>
  <si>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</si>
  <si>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</si>
  <si>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</si>
  <si>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</si>
  <si>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</si>
  <si>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</si>
  <si>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</si>
  <si>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</si>
  <si>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</si>
  <si>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</si>
  <si>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</si>
  <si>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</si>
  <si>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</si>
  <si>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</si>
  <si>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</si>
  <si>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</si>
  <si>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</si>
  <si>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</si>
  <si>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</si>
  <si>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</si>
  <si>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</si>
  <si>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</si>
  <si>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</si>
  <si>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</si>
  <si>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</si>
  <si>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</si>
  <si>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</si>
  <si>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</si>
  <si>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</si>
  <si>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</si>
  <si>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</si>
  <si>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</si>
  <si>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</si>
  <si>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</si>
  <si>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</si>
  <si>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</si>
  <si>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</si>
  <si>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</si>
  <si>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</si>
  <si>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</si>
  <si>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</si>
  <si>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</si>
  <si>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</si>
  <si>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</si>
  <si>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</si>
  <si>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</si>
  <si>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</si>
  <si>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</si>
  <si>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</si>
  <si>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</si>
  <si>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</si>
  <si>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</si>
  <si>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</si>
  <si>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</si>
  <si>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</si>
  <si>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</si>
  <si>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</si>
  <si>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</si>
  <si>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</si>
  <si>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</si>
  <si>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</si>
  <si>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</si>
  <si>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</si>
  <si>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</si>
  <si>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</si>
  <si>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</si>
  <si>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</si>
  <si>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</si>
  <si>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</si>
  <si>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</si>
  <si>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</si>
  <si>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</si>
  <si>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</si>
  <si>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</si>
  <si>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</si>
  <si>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</si>
  <si>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</si>
  <si>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</si>
  <si>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</si>
  <si>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</si>
  <si>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</si>
  <si>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</si>
  <si>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</si>
  <si>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</si>
  <si>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</si>
  <si>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</si>
  <si>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</si>
  <si>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</si>
  <si>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</si>
  <si>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</si>
  <si>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</si>
  <si>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</si>
  <si>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</si>
  <si>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</si>
  <si>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</si>
  <si>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</si>
  <si>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</si>
  <si>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</si>
  <si>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</si>
  <si>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</si>
  <si>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</si>
  <si>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</si>
  <si>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</si>
  <si>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</si>
  <si>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</si>
  <si>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</si>
  <si>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</si>
  <si>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</si>
  <si>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</si>
  <si>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</si>
  <si>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</si>
  <si>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</si>
  <si>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</si>
  <si>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</si>
  <si>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</si>
  <si>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</si>
  <si>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</si>
  <si>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</si>
  <si>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</si>
  <si>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</si>
  <si>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</si>
  <si>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</si>
  <si>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</si>
  <si>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</si>
  <si>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</si>
  <si>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</si>
  <si>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</si>
  <si>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</si>
  <si>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</si>
  <si>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</si>
  <si>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</si>
  <si>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</si>
  <si>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</si>
  <si>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</si>
  <si>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</si>
  <si>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</si>
  <si>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</si>
  <si>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</si>
  <si>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</si>
  <si>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</si>
  <si>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</si>
  <si>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</si>
  <si>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</si>
  <si>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</si>
  <si>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</si>
  <si>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</si>
  <si>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</si>
  <si>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</si>
  <si>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</si>
  <si>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</si>
  <si>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</si>
  <si>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</si>
  <si>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</si>
  <si>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</si>
  <si>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</si>
  <si>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</si>
  <si>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</si>
  <si>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</si>
  <si>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</si>
  <si>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</si>
  <si>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</si>
  <si>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</si>
  <si>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</si>
  <si>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</si>
  <si>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</si>
  <si>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</si>
  <si>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</si>
  <si>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</si>
  <si>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</si>
  <si>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</si>
  <si>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</si>
  <si>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</si>
  <si>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</si>
  <si>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</si>
  <si>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</si>
  <si>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</si>
  <si>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</si>
  <si>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</si>
  <si>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</si>
  <si>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</si>
  <si>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</si>
  <si>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</si>
  <si>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</si>
  <si>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</si>
  <si>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</si>
  <si>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</si>
  <si>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</si>
  <si>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</si>
  <si>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</si>
  <si>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</si>
  <si>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</si>
  <si>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</si>
  <si>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</si>
  <si>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</si>
  <si>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</si>
  <si>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</si>
  <si>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</si>
  <si>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</si>
  <si>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</si>
  <si>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</si>
  <si>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</si>
  <si>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</si>
  <si>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</si>
  <si>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</si>
  <si>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</si>
  <si>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</si>
  <si>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</si>
  <si>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</si>
  <si>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</si>
  <si>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</si>
  <si>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</si>
  <si>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</si>
  <si>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</si>
  <si>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</si>
  <si>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</si>
  <si>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</si>
  <si>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</si>
  <si>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</si>
  <si>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</si>
  <si>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</si>
  <si>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</si>
  <si>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</si>
  <si>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</si>
  <si>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</si>
  <si>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</si>
  <si>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</si>
  <si>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</si>
  <si>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</si>
  <si>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</si>
  <si>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</si>
  <si>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</si>
  <si>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</si>
  <si>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</si>
  <si>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</si>
  <si>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</si>
  <si>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</si>
  <si>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</si>
  <si>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</si>
  <si>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</si>
  <si>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</si>
  <si>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</si>
  <si>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</si>
  <si>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</si>
  <si>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</si>
  <si>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</si>
  <si>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</si>
  <si>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</si>
  <si>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</si>
  <si>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</si>
  <si>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</si>
  <si>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</si>
  <si>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</si>
  <si>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</si>
  <si>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</si>
  <si>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</si>
  <si>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</si>
  <si>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</si>
  <si>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</si>
  <si>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</si>
  <si>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</si>
  <si>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</si>
  <si>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</si>
  <si>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</si>
  <si>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</si>
  <si>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</si>
  <si>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</si>
  <si>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</si>
  <si>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</si>
  <si>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</si>
  <si>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</si>
  <si>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</si>
  <si>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</si>
  <si>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</si>
  <si>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</si>
  <si>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</si>
  <si>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</si>
  <si>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</si>
  <si>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</si>
  <si>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</si>
  <si>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</si>
  <si>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</si>
  <si>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</si>
  <si>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</si>
  <si>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</si>
  <si>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</si>
  <si>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</si>
  <si>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</si>
  <si>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</si>
  <si>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</si>
  <si>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</si>
  <si>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</si>
  <si>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</si>
  <si>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</si>
  <si>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</si>
  <si>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</si>
  <si>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</si>
  <si>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</si>
  <si>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</si>
  <si>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</si>
  <si>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</si>
  <si>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</si>
  <si>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</si>
  <si>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</si>
  <si>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</si>
  <si>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</si>
  <si>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</si>
  <si>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</si>
  <si>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</si>
  <si>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</si>
  <si>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</si>
  <si>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</si>
  <si>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</si>
  <si>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</si>
  <si>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</si>
  <si>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</si>
  <si>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</si>
  <si>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</si>
  <si>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</si>
  <si>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</si>
  <si>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</si>
  <si>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</si>
  <si>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</si>
  <si>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</si>
  <si>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</si>
  <si>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</si>
  <si>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</si>
  <si>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</si>
  <si>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</si>
  <si>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</si>
  <si>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</si>
  <si>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</si>
  <si>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</si>
  <si>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</si>
  <si>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</si>
  <si>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</si>
  <si>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</si>
  <si>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</si>
  <si>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</si>
  <si>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</si>
  <si>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</si>
  <si>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</si>
  <si>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</si>
  <si>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</si>
  <si>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</si>
  <si>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</si>
  <si>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</si>
  <si>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</si>
  <si>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</si>
  <si>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</si>
  <si>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</si>
  <si>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</si>
  <si>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</si>
  <si>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</si>
  <si>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</si>
  <si>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</si>
  <si>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</si>
  <si>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</si>
  <si>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</si>
  <si>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</si>
  <si>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</si>
  <si>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</si>
  <si>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</si>
  <si>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</si>
  <si>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</si>
  <si>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</si>
  <si>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</si>
  <si>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</si>
  <si>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</si>
  <si>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</si>
  <si>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</si>
  <si>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</si>
  <si>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</si>
  <si>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</si>
  <si>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</si>
  <si>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</si>
  <si>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</si>
  <si>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</si>
  <si>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</si>
  <si>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</si>
  <si>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</si>
  <si>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</si>
  <si>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</si>
  <si>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</si>
  <si>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</si>
  <si>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</si>
  <si>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</si>
  <si>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</si>
  <si>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</si>
  <si>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</si>
  <si>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</si>
  <si>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</si>
  <si>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</si>
  <si>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</si>
  <si>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</si>
  <si>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</si>
  <si>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</si>
  <si>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</si>
  <si>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</si>
  <si>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</si>
  <si>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</si>
  <si>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</si>
  <si>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</si>
  <si>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</si>
  <si>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</si>
  <si>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</si>
  <si>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</si>
  <si>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</si>
  <si>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</si>
  <si>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</si>
  <si>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</si>
  <si>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</si>
  <si>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</si>
  <si>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</si>
  <si>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</si>
  <si>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</si>
  <si>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</si>
  <si>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</si>
  <si>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</si>
  <si>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</si>
  <si>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</si>
  <si>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</si>
  <si>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</si>
  <si>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</si>
  <si>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</si>
  <si>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</si>
  <si>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</si>
  <si>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</si>
  <si>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</si>
  <si>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</si>
  <si>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</si>
  <si>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</si>
  <si>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</si>
  <si>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</si>
  <si>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</si>
  <si>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</si>
  <si>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</si>
  <si>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</si>
  <si>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</si>
  <si>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</si>
  <si>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</si>
  <si>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</si>
  <si>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</si>
  <si>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</si>
  <si>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</si>
  <si>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</si>
  <si>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</si>
  <si>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</si>
  <si>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</si>
  <si>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</si>
  <si>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</si>
  <si>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</si>
  <si>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</si>
  <si>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</si>
  <si>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</si>
  <si>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</si>
  <si>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</si>
  <si>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</si>
  <si>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</si>
  <si>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</si>
  <si>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</si>
  <si>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</si>
  <si>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</si>
  <si>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</si>
  <si>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</si>
  <si>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</si>
  <si>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</si>
  <si>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</si>
  <si>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</si>
  <si>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</si>
  <si>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</si>
  <si>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</si>
  <si>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</si>
  <si>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</si>
  <si>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</si>
  <si>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</si>
  <si>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</si>
  <si>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</si>
  <si>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</si>
  <si>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</si>
  <si>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</si>
  <si>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</si>
  <si>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</si>
  <si>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</si>
  <si>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</si>
  <si>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</si>
  <si>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</si>
  <si>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</si>
  <si>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</si>
  <si>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</si>
  <si>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</si>
  <si>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</si>
  <si>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</si>
  <si>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</si>
  <si>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</si>
  <si>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</si>
  <si>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</si>
  <si>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</si>
  <si>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</si>
  <si>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</si>
  <si>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</si>
  <si>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</si>
  <si>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</si>
  <si>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</si>
  <si>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</si>
  <si>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</si>
  <si>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</si>
  <si>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</si>
  <si>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</si>
  <si>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</si>
  <si>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</si>
  <si>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</si>
  <si>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</si>
  <si>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</si>
  <si>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</si>
  <si>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</si>
  <si>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</si>
  <si>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</si>
  <si>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</si>
  <si>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</si>
  <si>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</si>
  <si>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</si>
  <si>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</si>
  <si>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</si>
  <si>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</si>
  <si>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</si>
  <si>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</si>
  <si>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</si>
  <si>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</si>
  <si>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</si>
  <si>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</si>
  <si>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</si>
  <si>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</si>
  <si>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</si>
  <si>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</si>
  <si>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</si>
  <si>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</si>
  <si>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</si>
  <si>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</si>
  <si>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</si>
  <si>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</si>
  <si>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</si>
  <si>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</si>
  <si>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</si>
  <si>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</si>
  <si>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</si>
  <si>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</si>
  <si>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</si>
  <si>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</si>
  <si>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</si>
  <si>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</si>
  <si>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</si>
  <si>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</si>
  <si>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</si>
  <si>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</si>
  <si>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</si>
  <si>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</si>
  <si>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</si>
  <si>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</si>
  <si>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</si>
  <si>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</si>
  <si>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</si>
  <si>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</si>
  <si>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</si>
  <si>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</si>
  <si>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</si>
  <si>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</si>
  <si>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</si>
  <si>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</si>
  <si>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</si>
  <si>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</si>
  <si>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</si>
  <si>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</si>
  <si>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</si>
  <si>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</si>
  <si>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</si>
  <si>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</si>
  <si>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</si>
  <si>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</si>
  <si>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</si>
  <si>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</si>
  <si>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</si>
  <si>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</si>
  <si>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</si>
  <si>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</si>
  <si>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</si>
  <si>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</si>
  <si>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</si>
  <si>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</si>
  <si>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</si>
  <si>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</si>
  <si>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</si>
  <si>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</si>
  <si>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</si>
  <si>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</si>
  <si>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</si>
  <si>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</si>
  <si>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</si>
  <si>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</si>
  <si>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</si>
  <si>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</si>
  <si>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</si>
  <si>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</si>
  <si>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</si>
  <si>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</si>
  <si>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</si>
  <si>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</si>
  <si>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</si>
  <si>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</si>
  <si>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</si>
  <si>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</si>
  <si>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</si>
  <si>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</si>
  <si>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</si>
  <si>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</si>
  <si>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</si>
  <si>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</si>
  <si>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</si>
  <si>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</si>
  <si>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</si>
  <si>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</si>
  <si>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</si>
  <si>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</si>
  <si>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</si>
  <si>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</si>
  <si>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</si>
  <si>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</si>
  <si>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</si>
  <si>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</si>
  <si>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</si>
  <si>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</si>
  <si>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</si>
  <si>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</si>
  <si>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</si>
  <si>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</si>
  <si>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</si>
  <si>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</si>
  <si>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</si>
  <si>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</si>
  <si>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</si>
  <si>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</si>
  <si>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</si>
  <si>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</si>
  <si>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</si>
  <si>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</si>
  <si>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</si>
  <si>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</si>
  <si>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</si>
  <si>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</si>
  <si>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</si>
  <si>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</si>
  <si>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</si>
  <si>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</si>
  <si>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</si>
  <si>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</si>
  <si>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</si>
  <si>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</si>
  <si>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</si>
  <si>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</si>
  <si>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</si>
  <si>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</si>
  <si>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</si>
  <si>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</si>
  <si>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</si>
  <si>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</si>
  <si>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</si>
  <si>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</si>
  <si>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</si>
  <si>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</si>
  <si>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</si>
  <si>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</si>
  <si>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</si>
  <si>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</si>
  <si>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</si>
  <si>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</si>
  <si>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</si>
  <si>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</si>
  <si>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</si>
  <si>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</si>
  <si>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</si>
  <si>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</si>
  <si>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</si>
  <si>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</si>
  <si>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</si>
  <si>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</si>
  <si>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</si>
  <si>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</si>
  <si>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</si>
  <si>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</si>
  <si>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</si>
  <si>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</si>
  <si>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</si>
  <si>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</si>
  <si>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</si>
  <si>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</si>
  <si>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</si>
  <si>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</si>
  <si>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</si>
  <si>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</si>
  <si>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</si>
  <si>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</si>
  <si>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</si>
  <si>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</si>
  <si>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</si>
  <si>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</si>
  <si>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</si>
  <si>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</si>
  <si>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</si>
  <si>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</si>
  <si>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</si>
  <si>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</si>
  <si>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</si>
  <si>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</si>
  <si>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</si>
  <si>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</si>
  <si>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</si>
  <si>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</si>
  <si>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</si>
  <si>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</si>
  <si>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</si>
  <si>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</si>
  <si>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</si>
  <si>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</si>
  <si>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</si>
  <si>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</si>
  <si>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</si>
  <si>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</si>
  <si>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</si>
  <si>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</si>
  <si>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</si>
  <si>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</si>
  <si>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</si>
  <si>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</si>
  <si>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</si>
  <si>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</si>
  <si>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</si>
  <si>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</si>
  <si>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</si>
  <si>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</si>
  <si>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</si>
  <si>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</si>
  <si>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</si>
  <si>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</si>
  <si>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</si>
  <si>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</si>
  <si>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</si>
  <si>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</si>
  <si>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</si>
  <si>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</si>
  <si>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</si>
  <si>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</si>
  <si>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</si>
  <si>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</si>
  <si>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</si>
  <si>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</si>
  <si>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</si>
  <si>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</si>
  <si>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</si>
  <si>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</si>
  <si>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</si>
  <si>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</si>
  <si>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</si>
  <si>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</si>
  <si>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</si>
  <si>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</si>
  <si>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</si>
  <si>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</si>
  <si>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</si>
  <si>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</si>
  <si>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</si>
  <si>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</si>
  <si>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</si>
  <si>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</si>
  <si>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</si>
  <si>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</si>
  <si>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</si>
  <si>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</si>
  <si>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</si>
  <si>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</si>
  <si>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</si>
  <si>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</si>
  <si>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</si>
  <si>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</si>
  <si>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</si>
  <si>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</si>
  <si>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</si>
  <si>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</si>
  <si>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</si>
  <si>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</si>
  <si>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</si>
  <si>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</si>
  <si>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</si>
  <si>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</si>
  <si>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</si>
  <si>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</si>
  <si>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</si>
  <si>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</si>
  <si>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</si>
  <si>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</si>
  <si>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</si>
  <si>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</si>
  <si>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</si>
  <si>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</si>
  <si>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</si>
  <si>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</si>
  <si>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</si>
  <si>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</si>
  <si>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</si>
  <si>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</si>
  <si>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</si>
  <si>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</si>
  <si>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</si>
  <si>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</si>
  <si>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</si>
  <si>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</si>
  <si>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</si>
  <si>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</si>
  <si>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</si>
  <si>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</si>
  <si>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</si>
  <si>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</si>
  <si>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</si>
  <si>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</si>
  <si>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</si>
  <si>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</si>
  <si>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</si>
  <si>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</si>
  <si>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</si>
  <si>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</si>
  <si>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</si>
  <si>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</si>
  <si>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</si>
  <si>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</si>
  <si>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</si>
  <si>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</si>
  <si>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</si>
  <si>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</si>
  <si>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</si>
  <si>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</si>
  <si>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</si>
  <si>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</si>
  <si>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</si>
  <si>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</si>
  <si>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</si>
  <si>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</si>
  <si>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</si>
  <si>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</si>
  <si>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</si>
  <si>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</si>
  <si>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</si>
  <si>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</si>
  <si>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</si>
  <si>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</si>
  <si>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</si>
  <si>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</si>
  <si>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</si>
  <si>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</si>
  <si>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</si>
  <si>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</si>
  <si>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</si>
  <si>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</si>
  <si>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</si>
  <si>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</si>
  <si>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</si>
  <si>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</si>
  <si>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</si>
  <si>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</si>
  <si>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</si>
  <si>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</si>
  <si>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</si>
  <si>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</si>
  <si>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</si>
  <si>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</si>
  <si>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</si>
  <si>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</si>
  <si>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</si>
  <si>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</si>
  <si>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</si>
  <si>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</si>
  <si>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</si>
  <si>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</si>
  <si>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</si>
  <si>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</si>
  <si>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</si>
  <si>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</si>
  <si>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</si>
  <si>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</si>
  <si>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</si>
  <si>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</si>
  <si>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</si>
  <si>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</si>
  <si>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</si>
  <si>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</si>
  <si>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</si>
  <si>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</si>
  <si>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</si>
  <si>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</si>
  <si>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</si>
  <si>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</si>
  <si>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</si>
  <si>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</si>
  <si>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</si>
  <si>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</si>
  <si>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</si>
  <si>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</si>
  <si>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</si>
  <si>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</si>
  <si>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</si>
  <si>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</si>
  <si>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</si>
  <si>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</si>
  <si>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</si>
  <si>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</si>
  <si>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</si>
  <si>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</si>
  <si>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</si>
  <si>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</si>
  <si>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</si>
  <si>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</si>
  <si>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</si>
  <si>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</si>
  <si>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</si>
  <si>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</si>
  <si>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</si>
  <si>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</si>
  <si>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</si>
  <si>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</si>
  <si>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</si>
  <si>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</si>
  <si>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</si>
  <si>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</si>
  <si>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</si>
  <si>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</si>
  <si>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</si>
  <si>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</si>
  <si>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</si>
  <si>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</si>
  <si>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</si>
  <si>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</si>
  <si>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</si>
  <si>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</si>
  <si>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</si>
  <si>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</si>
  <si>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</si>
  <si>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</si>
  <si>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</si>
  <si>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</si>
  <si>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</si>
  <si>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</si>
  <si>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</si>
  <si>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</si>
  <si>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</si>
  <si>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</si>
  <si>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</si>
  <si>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</si>
  <si>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</si>
  <si>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</si>
  <si>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</si>
  <si>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</si>
  <si>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</si>
  <si>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</si>
  <si>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</si>
  <si>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</si>
  <si>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</si>
  <si>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</si>
  <si>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</si>
  <si>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</si>
  <si>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</si>
  <si>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</si>
  <si>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</si>
  <si>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</si>
  <si>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</si>
  <si>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</si>
  <si>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</si>
  <si>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</si>
  <si>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</si>
  <si>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</si>
  <si>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</si>
  <si>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</si>
  <si>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</si>
  <si>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</si>
  <si>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</si>
  <si>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</si>
  <si>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</si>
  <si>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</si>
  <si>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</si>
  <si>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</si>
  <si>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</si>
  <si>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</si>
  <si>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</si>
  <si>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</si>
  <si>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</si>
  <si>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</si>
  <si>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</si>
  <si>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</si>
  <si>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</si>
  <si>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</si>
  <si>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</si>
  <si>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</si>
  <si>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</si>
  <si>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</si>
  <si>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</si>
  <si>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</si>
  <si>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</si>
  <si>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</si>
  <si>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</si>
  <si>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</si>
  <si>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</si>
  <si>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</si>
  <si>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</si>
  <si>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</si>
  <si>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</si>
  <si>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</si>
  <si>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</si>
  <si>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</si>
  <si>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</si>
  <si>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</si>
  <si>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</si>
  <si>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</si>
  <si>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</si>
  <si>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</si>
  <si>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</si>
  <si>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</si>
  <si>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</si>
  <si>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</si>
  <si>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</si>
  <si>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</si>
  <si>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</si>
  <si>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</si>
  <si>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</si>
  <si>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</si>
  <si>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</si>
  <si>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</si>
  <si>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</si>
  <si>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</si>
  <si>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</si>
  <si>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</si>
  <si>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</si>
  <si>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</si>
  <si>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</si>
  <si>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</si>
  <si>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</si>
  <si>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</si>
  <si>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</si>
  <si>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</si>
  <si>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</si>
  <si>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</si>
  <si>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</si>
  <si>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</si>
  <si>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</si>
  <si>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</si>
  <si>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</si>
  <si>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</si>
  <si>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</si>
  <si>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</si>
  <si>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</si>
  <si>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</si>
  <si>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</si>
  <si>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</si>
  <si>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</si>
  <si>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</si>
  <si>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</si>
  <si>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</si>
  <si>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</si>
  <si>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</si>
  <si>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</si>
  <si>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</si>
  <si>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</si>
  <si>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</si>
  <si>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</si>
  <si>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</si>
  <si>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</si>
  <si>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</si>
  <si>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</si>
  <si>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</si>
  <si>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</si>
  <si>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</si>
  <si>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</si>
  <si>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</si>
  <si>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</si>
  <si>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</si>
  <si>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</si>
  <si>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</si>
  <si>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</si>
  <si>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</si>
  <si>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</si>
  <si>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</si>
  <si>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</si>
  <si>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</si>
  <si>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</si>
  <si>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</si>
  <si>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</si>
  <si>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</si>
  <si>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</si>
  <si>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</si>
  <si>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</si>
  <si>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</si>
  <si>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</si>
  <si>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</si>
  <si>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</si>
  <si>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</si>
  <si>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</si>
  <si>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</si>
  <si>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</si>
  <si>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</si>
  <si>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</si>
  <si>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</si>
  <si>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</si>
  <si>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</si>
  <si>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</si>
  <si>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</si>
  <si>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</si>
  <si>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</si>
  <si>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</si>
  <si>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</si>
  <si>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</si>
  <si>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</si>
  <si>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</si>
  <si>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</si>
  <si>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</si>
  <si>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</si>
  <si>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</si>
  <si>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</si>
  <si>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</si>
  <si>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</si>
  <si>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</si>
  <si>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</si>
  <si>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</si>
  <si>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</si>
  <si>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</si>
  <si>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</si>
  <si>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</si>
  <si>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</si>
  <si>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</si>
  <si>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</si>
  <si>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</si>
  <si>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</si>
  <si>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</si>
  <si>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</si>
  <si>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</si>
  <si>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</si>
  <si>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</si>
  <si>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</si>
  <si>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</si>
  <si>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</si>
  <si>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</si>
  <si>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</si>
  <si>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</si>
  <si>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</si>
  <si>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</si>
  <si>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</si>
  <si>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</si>
  <si>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</si>
  <si>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</si>
  <si>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</si>
  <si>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</si>
  <si>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</si>
  <si>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</si>
  <si>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</si>
  <si>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</si>
  <si>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</si>
  <si>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</si>
  <si>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</si>
  <si>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</si>
  <si>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</si>
  <si>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</si>
  <si>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</si>
  <si>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</si>
  <si>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</si>
  <si>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</si>
  <si>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</si>
  <si>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</si>
  <si>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</si>
  <si>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</si>
  <si>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</si>
  <si>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</si>
  <si>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</si>
  <si>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</si>
  <si>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</si>
  <si>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</si>
  <si>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</si>
  <si>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</si>
  <si>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</si>
  <si>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</si>
  <si>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</si>
  <si>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</si>
  <si>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</si>
  <si>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</si>
  <si>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</si>
  <si>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</si>
  <si>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</si>
  <si>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</si>
  <si>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</si>
  <si>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</si>
  <si>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</si>
  <si>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</si>
  <si>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</si>
  <si>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</si>
  <si>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</si>
  <si>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</si>
  <si>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</si>
  <si>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</si>
  <si>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</si>
  <si>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</si>
  <si>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</si>
  <si>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</si>
  <si>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</si>
  <si>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</si>
  <si>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</si>
  <si>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</si>
  <si>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</si>
  <si>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</si>
  <si>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</si>
  <si>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</si>
  <si>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</si>
  <si>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</si>
  <si>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</si>
  <si>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</si>
  <si>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</si>
  <si>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</si>
  <si>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</si>
  <si>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</si>
  <si>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</si>
  <si>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</si>
  <si>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</si>
  <si>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</si>
  <si>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</si>
  <si>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</si>
  <si>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</si>
  <si>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</si>
  <si>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</si>
  <si>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</si>
  <si>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</si>
  <si>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</si>
  <si>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</si>
  <si>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</si>
  <si>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</si>
  <si>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</si>
  <si>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</si>
  <si>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</si>
  <si>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</si>
  <si>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</si>
  <si>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</si>
  <si>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</si>
  <si>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</si>
  <si>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</si>
  <si>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</si>
  <si>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</si>
  <si>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</si>
  <si>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</si>
  <si>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</si>
  <si>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</si>
  <si>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</si>
  <si>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</si>
  <si>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</si>
  <si>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</si>
  <si>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</si>
  <si>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</si>
  <si>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</si>
  <si>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</si>
  <si>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</si>
  <si>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</si>
  <si>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</si>
  <si>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</si>
  <si>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</si>
  <si>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</si>
  <si>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</si>
  <si>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</si>
  <si>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</si>
  <si>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</si>
  <si>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</si>
  <si>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</si>
  <si>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</si>
  <si>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</si>
  <si>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</si>
  <si>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</si>
  <si>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</si>
  <si>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</si>
  <si>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</si>
  <si>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</si>
  <si>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</si>
  <si>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</si>
  <si>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</si>
  <si>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</si>
  <si>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</si>
  <si>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</si>
  <si>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</si>
  <si>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</si>
  <si>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</si>
  <si>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</si>
  <si>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</si>
  <si>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</si>
  <si>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</si>
  <si>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</si>
  <si>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</si>
  <si>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</si>
  <si>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</si>
  <si>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</si>
  <si>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</si>
  <si>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</si>
  <si>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</si>
  <si>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</si>
  <si>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</si>
  <si>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</si>
  <si>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</si>
  <si>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</si>
  <si>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</si>
  <si>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</si>
  <si>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</si>
  <si>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</si>
  <si>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</si>
  <si>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</si>
  <si>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</si>
  <si>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</si>
  <si>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</si>
  <si>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</si>
  <si>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</si>
  <si>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</si>
  <si>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</si>
  <si>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</si>
  <si>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</si>
  <si>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</si>
  <si>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</si>
  <si>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</si>
  <si>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</si>
  <si>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</si>
  <si>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</si>
  <si>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</si>
  <si>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</si>
  <si>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</si>
  <si>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</si>
  <si>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</si>
  <si>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</si>
  <si>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</si>
  <si>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</si>
  <si>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</si>
  <si>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</si>
  <si>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</si>
  <si>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</si>
  <si>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</si>
  <si>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</si>
  <si>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</si>
  <si>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</si>
  <si>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</si>
  <si>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</si>
  <si>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</si>
  <si>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</si>
  <si>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</si>
  <si>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</si>
  <si>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</si>
  <si>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</si>
  <si>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</si>
  <si>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</si>
  <si>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</si>
  <si>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</si>
  <si>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</si>
  <si>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</si>
  <si>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</si>
  <si>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</si>
  <si>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</si>
  <si>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</si>
  <si>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</si>
  <si>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</si>
  <si>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</si>
  <si>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</si>
  <si>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</si>
  <si>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</si>
  <si>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</si>
  <si>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</si>
  <si>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</si>
  <si>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</si>
  <si>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</si>
  <si>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</si>
  <si>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</si>
  <si>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</si>
  <si>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</si>
  <si>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</si>
  <si>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</si>
  <si>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</si>
  <si>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</si>
  <si>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</si>
  <si>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</si>
  <si>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</si>
  <si>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</si>
  <si>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</si>
  <si>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</si>
  <si>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</si>
  <si>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</si>
  <si>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</si>
  <si>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</si>
  <si>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</si>
  <si>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</si>
  <si>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</si>
  <si>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</si>
  <si>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</si>
  <si>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</si>
  <si>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</si>
  <si>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</si>
  <si>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</si>
  <si>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</si>
  <si>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</si>
  <si>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</si>
  <si>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</si>
  <si>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</si>
  <si>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</si>
  <si>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</si>
  <si>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</si>
  <si>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</si>
  <si>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</si>
  <si>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</si>
  <si>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</si>
  <si>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</si>
  <si>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</si>
  <si>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</si>
  <si>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</si>
  <si>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</si>
  <si>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</si>
  <si>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</si>
  <si>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</si>
  <si>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</si>
  <si>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</si>
  <si>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</si>
  <si>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</si>
  <si>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</si>
  <si>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</si>
  <si>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</si>
  <si>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</si>
  <si>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</si>
  <si>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</si>
  <si>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</si>
  <si>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</si>
  <si>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</si>
  <si>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</si>
  <si>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</si>
  <si>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</si>
  <si>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</si>
  <si>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</si>
  <si>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</si>
  <si>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</si>
  <si>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</si>
  <si>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</si>
  <si>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</si>
  <si>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</si>
  <si>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</si>
  <si>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</si>
  <si>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</si>
  <si>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</si>
  <si>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</si>
  <si>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</si>
  <si>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</si>
  <si>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</si>
  <si>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</si>
  <si>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</si>
  <si>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</si>
  <si>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</si>
  <si>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</si>
  <si>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</si>
  <si>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</si>
  <si>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</si>
  <si>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</si>
  <si>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</si>
  <si>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</si>
  <si>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</si>
  <si>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</si>
  <si>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</si>
  <si>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</si>
  <si>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</si>
  <si>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</si>
  <si>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</si>
  <si>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</si>
  <si>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</si>
  <si>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</si>
  <si>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</si>
  <si>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</si>
  <si>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</si>
  <si>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</si>
  <si>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</si>
  <si>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</si>
  <si>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</si>
  <si>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</si>
  <si>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</si>
  <si>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</si>
  <si>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</si>
  <si>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</si>
  <si>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</si>
  <si>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</si>
  <si>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</si>
  <si>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</si>
  <si>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</si>
  <si>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</si>
  <si>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</si>
  <si>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</si>
  <si>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</si>
  <si>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</si>
  <si>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</si>
  <si>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</si>
  <si>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</si>
  <si>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</si>
  <si>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</si>
  <si>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</si>
  <si>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</si>
  <si>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</si>
  <si>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</si>
  <si>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</si>
  <si>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</si>
  <si>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</si>
  <si>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</si>
  <si>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</si>
  <si>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</si>
  <si>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</si>
  <si>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</si>
  <si>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</si>
  <si>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</si>
  <si>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</si>
  <si>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</si>
  <si>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</si>
  <si>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</si>
  <si>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</si>
  <si>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</si>
  <si>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</si>
  <si>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</si>
  <si>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</si>
  <si>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</si>
  <si>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</si>
  <si>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</si>
  <si>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</si>
  <si>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</si>
  <si>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</si>
  <si>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</si>
  <si>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</si>
  <si>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</si>
  <si>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</si>
  <si>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</si>
  <si>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</si>
  <si>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</si>
  <si>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</si>
  <si>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</si>
  <si>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</si>
  <si>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</si>
  <si>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</si>
  <si>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</si>
  <si>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</si>
  <si>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</si>
  <si>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</si>
  <si>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</si>
  <si>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</si>
  <si>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</si>
  <si>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</si>
  <si>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</si>
  <si>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</si>
  <si>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</si>
  <si>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</si>
  <si>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</si>
  <si>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</si>
  <si>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</si>
  <si>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</si>
  <si>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</si>
  <si>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</si>
  <si>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</si>
  <si>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</si>
  <si>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</si>
  <si>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</si>
  <si>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</si>
  <si>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</si>
  <si>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</si>
  <si>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</si>
  <si>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</si>
  <si>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</si>
  <si>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</si>
  <si>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</si>
  <si>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</si>
  <si>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</si>
  <si>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</si>
  <si>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</si>
  <si>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</si>
  <si>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</si>
  <si>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</si>
  <si>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</si>
  <si>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</si>
  <si>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</si>
  <si>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</si>
  <si>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</si>
  <si>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</si>
  <si>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</si>
  <si>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</si>
  <si>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</si>
  <si>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</si>
  <si>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</si>
  <si>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</si>
  <si>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</si>
  <si>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</si>
  <si>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</si>
  <si>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</si>
  <si>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</si>
  <si>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</si>
  <si>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</si>
  <si>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</si>
  <si>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</si>
  <si>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</si>
  <si>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</si>
  <si>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</si>
  <si>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</si>
  <si>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</si>
  <si>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</si>
  <si>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</si>
  <si>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</si>
  <si>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</si>
  <si>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</si>
  <si>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</si>
  <si>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</si>
  <si>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</si>
  <si>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</si>
  <si>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</si>
  <si>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</si>
  <si>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</si>
  <si>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</si>
  <si>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</si>
  <si>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</si>
  <si>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</si>
  <si>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</si>
  <si>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</si>
  <si>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</si>
  <si>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</si>
  <si>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</si>
  <si>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</si>
  <si>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</si>
  <si>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</si>
  <si>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</si>
  <si>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</si>
  <si>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</si>
  <si>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</si>
  <si>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</si>
  <si>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</si>
  <si>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</si>
  <si>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</si>
  <si>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</si>
  <si>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</si>
  <si>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</si>
  <si>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</si>
  <si>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</si>
  <si>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</si>
  <si>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</si>
  <si>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</si>
  <si>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</si>
  <si>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</si>
  <si>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</si>
  <si>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</si>
  <si>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</si>
  <si>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</si>
  <si>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</si>
  <si>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</si>
  <si>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</si>
  <si>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</si>
  <si>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</si>
  <si>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</si>
  <si>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</si>
  <si>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</si>
  <si>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</si>
  <si>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</si>
  <si>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</si>
  <si>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</si>
  <si>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</si>
  <si>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</si>
  <si>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</si>
  <si>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</si>
  <si>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</si>
  <si>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</si>
  <si>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</si>
  <si>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</si>
  <si>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</si>
  <si>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</si>
  <si>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</si>
  <si>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</si>
  <si>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</si>
  <si>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</si>
  <si>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</si>
  <si>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</si>
  <si>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</si>
  <si>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</si>
  <si>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</si>
  <si>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</si>
  <si>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</si>
  <si>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</si>
  <si>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</si>
  <si>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</si>
  <si>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</si>
  <si>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</si>
  <si>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</si>
  <si>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</si>
  <si>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</si>
  <si>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</si>
  <si>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</si>
  <si>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</si>
  <si>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</si>
  <si>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</si>
  <si>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</si>
  <si>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</si>
  <si>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</si>
  <si>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</si>
  <si>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</si>
  <si>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</si>
  <si>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</si>
  <si>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</si>
  <si>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</si>
  <si>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</si>
  <si>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</si>
  <si>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</si>
  <si>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</si>
  <si>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</si>
  <si>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</si>
  <si>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</si>
  <si>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</si>
  <si>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</si>
  <si>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</si>
  <si>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</si>
  <si>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</si>
  <si>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</si>
  <si>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</si>
  <si>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</si>
  <si>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</si>
  <si>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</si>
  <si>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</si>
  <si>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</si>
  <si>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</si>
  <si>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</si>
  <si>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</si>
  <si>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</si>
  <si>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</si>
  <si>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</si>
  <si>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</si>
  <si>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</si>
  <si>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</si>
  <si>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</si>
  <si>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</si>
  <si>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</si>
  <si>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</si>
  <si>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</si>
  <si>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</si>
  <si>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</si>
  <si>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</si>
  <si>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</si>
  <si>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</si>
  <si>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</si>
  <si>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</si>
  <si>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</si>
  <si>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</si>
  <si>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</si>
  <si>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</si>
  <si>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</si>
  <si>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</si>
  <si>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</si>
  <si>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</si>
  <si>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</si>
  <si>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</si>
  <si>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</si>
  <si>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</si>
  <si>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</si>
  <si>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</si>
  <si>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</si>
  <si>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</si>
  <si>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</si>
  <si>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</si>
  <si>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</si>
  <si>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</si>
  <si>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</si>
  <si>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</si>
  <si>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</si>
  <si>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</si>
  <si>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</si>
  <si>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</si>
  <si>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</si>
  <si>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</si>
  <si>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</si>
  <si>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</si>
  <si>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</si>
  <si>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</si>
  <si>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</si>
  <si>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</si>
  <si>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</si>
  <si>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</si>
  <si>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</si>
  <si>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</si>
  <si>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</si>
  <si>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</si>
  <si>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</si>
  <si>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</si>
  <si>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</si>
  <si>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</si>
  <si>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</si>
  <si>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</si>
  <si>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</si>
  <si>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</si>
  <si>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</si>
  <si>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</si>
  <si>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</si>
  <si>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</si>
  <si>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</si>
  <si>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</si>
  <si>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</si>
  <si>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</si>
  <si>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</si>
  <si>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</si>
  <si>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</si>
  <si>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</si>
  <si>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</si>
  <si>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</si>
  <si>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</si>
  <si>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</si>
  <si>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</si>
  <si>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</si>
  <si>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</si>
  <si>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</si>
  <si>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</si>
  <si>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</si>
  <si>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</si>
  <si>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</si>
  <si>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</si>
  <si>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</si>
  <si>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</si>
  <si>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</si>
  <si>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</si>
  <si>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</si>
  <si>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</si>
  <si>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</si>
  <si>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</si>
  <si>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</si>
  <si>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</si>
  <si>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</si>
  <si>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</si>
  <si>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</si>
  <si>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</si>
  <si>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</si>
  <si>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</si>
  <si>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</si>
  <si>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</si>
  <si>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</si>
  <si>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</si>
  <si>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</si>
  <si>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</si>
  <si>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</si>
  <si>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</si>
  <si>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</si>
  <si>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</si>
  <si>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</si>
  <si>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</si>
  <si>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</si>
  <si>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</si>
  <si>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</si>
  <si>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</si>
  <si>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</si>
  <si>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</si>
  <si>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</si>
  <si>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</si>
  <si>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</si>
  <si>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</si>
  <si>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</si>
  <si>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</si>
  <si>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</si>
  <si>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</si>
  <si>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</si>
  <si>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</si>
  <si>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</si>
  <si>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</si>
  <si>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</si>
  <si>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</si>
  <si>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</si>
  <si>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</si>
  <si>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</si>
  <si>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</si>
  <si>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</si>
  <si>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</si>
  <si>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</si>
  <si>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</si>
  <si>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</si>
  <si>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</si>
  <si>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</si>
  <si>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</si>
  <si>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</si>
  <si>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</si>
  <si>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</si>
  <si>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</si>
  <si>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</si>
  <si>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</si>
  <si>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</si>
  <si>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</si>
  <si>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</si>
  <si>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</si>
  <si>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</si>
  <si>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</si>
  <si>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</si>
  <si>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</si>
  <si>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</si>
  <si>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</si>
  <si>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</si>
  <si>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</si>
  <si>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</si>
  <si>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</si>
  <si>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</si>
  <si>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</si>
  <si>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</si>
  <si>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</si>
  <si>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</si>
  <si>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</si>
  <si>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</si>
  <si>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</si>
  <si>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</si>
  <si>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</si>
  <si>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</si>
  <si>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</si>
  <si>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</si>
  <si>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</si>
  <si>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</si>
  <si>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</si>
  <si>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</si>
  <si>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</si>
  <si>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</si>
  <si>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</si>
  <si>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</si>
  <si>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</si>
  <si>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</si>
  <si>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</si>
  <si>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</si>
  <si>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</si>
  <si>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</si>
  <si>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</si>
  <si>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</si>
  <si>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</si>
  <si>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</si>
  <si>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</si>
  <si>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</si>
  <si>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</si>
  <si>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</si>
  <si>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</si>
  <si>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</si>
  <si>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</si>
  <si>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</si>
  <si>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</si>
  <si>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</si>
  <si>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</si>
  <si>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</si>
  <si>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</si>
  <si>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</si>
  <si>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</si>
  <si>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</si>
  <si>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</si>
  <si>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</si>
  <si>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</si>
  <si>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</si>
  <si>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</si>
  <si>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</si>
  <si>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</si>
  <si>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</si>
  <si>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</si>
  <si>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</si>
  <si>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</si>
  <si>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</si>
  <si>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</si>
  <si>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</si>
  <si>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</si>
  <si>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</si>
  <si>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</si>
  <si>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</si>
  <si>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</si>
  <si>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</si>
  <si>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</si>
  <si>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</si>
  <si>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</si>
  <si>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</si>
  <si>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</si>
  <si>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</si>
  <si>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</si>
  <si>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</si>
  <si>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</si>
  <si>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</si>
  <si>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</si>
  <si>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</si>
  <si>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</si>
  <si>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</si>
  <si>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</si>
  <si>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</si>
  <si>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</si>
  <si>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</si>
  <si>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</si>
  <si>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</si>
  <si>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</si>
  <si>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</si>
  <si>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</si>
  <si>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</si>
  <si>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</si>
  <si>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</si>
  <si>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</si>
  <si>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</si>
  <si>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</si>
  <si>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</si>
  <si>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</si>
  <si>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</si>
  <si>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</si>
  <si>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</si>
  <si>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</si>
  <si>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</si>
  <si>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</si>
  <si>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</si>
  <si>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</si>
  <si>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</si>
  <si>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</si>
  <si>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</si>
  <si>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</si>
  <si>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</si>
  <si>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</si>
  <si>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</si>
  <si>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</si>
  <si>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</si>
  <si>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</si>
  <si>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</si>
  <si>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</si>
  <si>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</si>
  <si>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</si>
  <si>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</si>
  <si>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</si>
  <si>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</si>
  <si>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</si>
  <si>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</si>
  <si>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</si>
  <si>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</si>
  <si>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</si>
  <si>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</si>
  <si>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</si>
  <si>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</si>
  <si>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</si>
  <si>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</si>
  <si>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</si>
  <si>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</si>
  <si>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</si>
  <si>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</si>
  <si>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</si>
  <si>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</si>
  <si>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</si>
  <si>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</si>
  <si>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</si>
  <si>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</si>
  <si>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</si>
  <si>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</si>
  <si>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</si>
  <si>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</si>
  <si>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</si>
  <si>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</si>
  <si>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</si>
  <si>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</si>
  <si>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</si>
  <si>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</si>
  <si>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</si>
  <si>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</si>
  <si>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</si>
  <si>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</si>
  <si>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</si>
  <si>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</si>
  <si>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</si>
  <si>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</si>
  <si>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</si>
  <si>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</si>
  <si>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</si>
  <si>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</si>
  <si>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</si>
  <si>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</si>
  <si>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</si>
  <si>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</si>
  <si>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</si>
  <si>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</si>
  <si>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</si>
  <si>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</si>
  <si>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</si>
  <si>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</si>
  <si>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</si>
  <si>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</si>
  <si>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</si>
  <si>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</si>
  <si>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</si>
  <si>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</si>
  <si>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</si>
  <si>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</si>
  <si>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</si>
  <si>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</si>
  <si>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</si>
  <si>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</si>
  <si>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</si>
  <si>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</si>
  <si>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</si>
  <si>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</si>
  <si>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</si>
  <si>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</si>
  <si>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</si>
  <si>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</si>
  <si>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</si>
  <si>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</si>
  <si>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</si>
  <si>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</si>
  <si>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</si>
  <si>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</si>
  <si>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</si>
  <si>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</si>
  <si>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</si>
  <si>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</si>
  <si>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</si>
  <si>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</si>
  <si>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</si>
  <si>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</si>
  <si>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</si>
  <si>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</si>
  <si>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</si>
  <si>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</si>
  <si>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</si>
  <si>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</si>
  <si>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</si>
  <si>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</si>
  <si>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</si>
  <si>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</si>
  <si>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</si>
  <si>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</si>
  <si>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</si>
  <si>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</si>
  <si>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</si>
  <si>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</si>
  <si>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</si>
  <si>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</si>
  <si>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</si>
  <si>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</si>
  <si>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</si>
  <si>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</si>
  <si>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</si>
  <si>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</si>
  <si>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</si>
  <si>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</si>
  <si>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</si>
  <si>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</si>
  <si>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</si>
  <si>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</si>
  <si>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</si>
  <si>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</si>
  <si>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</si>
  <si>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</si>
  <si>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</si>
  <si>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</si>
  <si>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</si>
  <si>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</si>
  <si>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</si>
  <si>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</si>
  <si>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</si>
  <si>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</si>
  <si>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</si>
  <si>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</si>
  <si>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</si>
  <si>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</si>
  <si>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</si>
  <si>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</si>
  <si>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</si>
  <si>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</si>
  <si>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</si>
  <si>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</si>
  <si>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</si>
  <si>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</si>
  <si>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</si>
  <si>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</si>
  <si>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</si>
  <si>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</si>
  <si>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</si>
  <si>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</si>
  <si>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</si>
  <si>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</si>
  <si>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</si>
  <si>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</si>
  <si>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</si>
  <si>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</si>
  <si>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</si>
  <si>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</si>
  <si>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</si>
  <si>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</si>
  <si>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</si>
  <si>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</si>
  <si>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</si>
  <si>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</si>
  <si>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</si>
  <si>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</si>
  <si>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</si>
  <si>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</si>
  <si>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</si>
  <si>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</si>
  <si>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</si>
  <si>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</si>
  <si>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</si>
  <si>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</si>
  <si>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</si>
  <si>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</si>
  <si>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</si>
  <si>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</si>
  <si>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</si>
  <si>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</si>
  <si>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</si>
  <si>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</si>
  <si>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</si>
  <si>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</si>
  <si>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</si>
  <si>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</si>
  <si>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</si>
  <si>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</si>
  <si>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</si>
  <si>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</si>
  <si>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</si>
  <si>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</si>
  <si>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</si>
  <si>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</si>
  <si>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</si>
  <si>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</si>
  <si>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</si>
  <si>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</si>
  <si>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</si>
  <si>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</si>
  <si>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</si>
  <si>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</si>
  <si>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</si>
  <si>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</si>
  <si>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</si>
  <si>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</si>
  <si>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</si>
  <si>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</si>
  <si>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</si>
  <si>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</si>
  <si>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</si>
  <si>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</si>
  <si>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</si>
  <si>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</si>
  <si>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</si>
  <si>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</si>
  <si>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</si>
  <si>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</si>
  <si>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</si>
  <si>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</si>
  <si>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</si>
  <si>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</si>
  <si>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</si>
  <si>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</si>
  <si>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</si>
  <si>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</si>
  <si>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</si>
  <si>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</si>
  <si>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</si>
  <si>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</si>
  <si>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</si>
  <si>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</si>
  <si>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</si>
  <si>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</si>
  <si>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</si>
  <si>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</si>
  <si>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</si>
  <si>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</si>
  <si>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</si>
  <si>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</si>
  <si>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</si>
  <si>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</si>
  <si>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</si>
  <si>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</si>
  <si>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</si>
  <si>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</si>
  <si>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</si>
  <si>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</si>
  <si>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</si>
  <si>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</si>
  <si>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</si>
  <si>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</si>
  <si>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</si>
  <si>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</si>
  <si>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</si>
  <si>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</si>
  <si>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</si>
  <si>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</si>
  <si>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</si>
  <si>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</si>
  <si>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</si>
  <si>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</si>
  <si>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</si>
  <si>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</si>
  <si>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</si>
  <si>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</si>
  <si>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</si>
  <si>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</si>
  <si>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</si>
  <si>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</si>
  <si>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</si>
  <si>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</si>
  <si>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</si>
  <si>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</si>
  <si>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</si>
  <si>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</si>
  <si>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</si>
  <si>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</si>
  <si>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</si>
  <si>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</si>
  <si>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</si>
  <si>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</si>
  <si>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</si>
  <si>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</si>
  <si>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</si>
  <si>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</si>
  <si>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</si>
  <si>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</si>
  <si>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</si>
  <si>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</si>
  <si>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</si>
  <si>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</si>
  <si>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</si>
  <si>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</si>
  <si>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</si>
  <si>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</si>
  <si>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</si>
  <si>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</si>
  <si>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</si>
  <si>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</si>
  <si>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</si>
  <si>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</si>
  <si>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</si>
  <si>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</si>
  <si>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</si>
  <si>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</si>
  <si>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</si>
  <si>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</si>
  <si>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</si>
  <si>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</si>
  <si>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</si>
  <si>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</si>
  <si>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</si>
  <si>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</si>
  <si>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</si>
  <si>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</si>
  <si>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</si>
  <si>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</si>
  <si>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</si>
  <si>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</si>
  <si>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</si>
  <si>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</si>
  <si>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</si>
  <si>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</si>
  <si>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</si>
  <si>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</si>
  <si>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</si>
  <si>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</si>
  <si>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</si>
  <si>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</si>
  <si>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</si>
  <si>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</si>
  <si>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</si>
  <si>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</si>
  <si>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</si>
  <si>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</si>
  <si>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</si>
  <si>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</si>
  <si>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</si>
  <si>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</si>
  <si>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</si>
  <si>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</si>
  <si>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</si>
  <si>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</si>
  <si>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</si>
  <si>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</si>
  <si>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</si>
  <si>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</si>
  <si>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</si>
  <si>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</si>
  <si>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</si>
  <si>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</si>
  <si>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</si>
  <si>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</si>
  <si>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</si>
  <si>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</si>
  <si>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</si>
  <si>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</si>
  <si>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</si>
  <si>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</si>
  <si>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</si>
  <si>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</si>
  <si>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</si>
  <si>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</si>
  <si>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</si>
  <si>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</si>
  <si>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</si>
  <si>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</si>
  <si>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</si>
  <si>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</si>
  <si>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</si>
  <si>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</si>
  <si>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</si>
  <si>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</si>
  <si>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</si>
  <si>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</si>
  <si>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</si>
  <si>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</si>
  <si>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</si>
  <si>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</si>
  <si>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</si>
  <si>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</si>
  <si>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</si>
  <si>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</si>
  <si>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</si>
  <si>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</si>
  <si>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</si>
  <si>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</si>
  <si>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</si>
  <si>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</si>
  <si>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</si>
  <si>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</si>
  <si>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</si>
  <si>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</si>
  <si>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</si>
  <si>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</si>
  <si>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</si>
  <si>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</si>
  <si>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</si>
  <si>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</si>
  <si>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</si>
  <si>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</si>
  <si>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</si>
  <si>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</si>
  <si>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</si>
  <si>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</si>
  <si>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</si>
  <si>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</si>
  <si>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</si>
  <si>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</si>
  <si>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</si>
  <si>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</si>
  <si>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</si>
  <si>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</si>
  <si>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</si>
  <si>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</si>
  <si>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</si>
  <si>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</si>
  <si>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</si>
  <si>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</si>
  <si>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</si>
  <si>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</si>
  <si>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</si>
  <si>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</si>
  <si>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</si>
  <si>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</si>
  <si>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</si>
  <si>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</si>
  <si>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</si>
  <si>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</si>
  <si>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</si>
  <si>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</si>
  <si>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</si>
  <si>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</si>
  <si>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</si>
  <si>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</si>
  <si>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</si>
  <si>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</si>
  <si>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</si>
  <si>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</si>
  <si>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</si>
  <si>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</si>
  <si>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</si>
  <si>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</si>
  <si>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</si>
  <si>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</si>
  <si>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</si>
  <si>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</si>
  <si>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</si>
  <si>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</si>
  <si>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</si>
  <si>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</si>
  <si>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</si>
  <si>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</si>
  <si>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</si>
  <si>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</si>
  <si>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</si>
  <si>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</si>
  <si>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</si>
  <si>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</si>
  <si>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</si>
  <si>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</si>
  <si>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</si>
  <si>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</si>
  <si>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</si>
  <si>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</si>
  <si>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</si>
  <si>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</si>
  <si>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</si>
  <si>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</si>
  <si>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</si>
  <si>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</si>
  <si>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</si>
  <si>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</si>
  <si>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</si>
  <si>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</si>
  <si>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</si>
  <si>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</si>
  <si>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</si>
  <si>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</si>
  <si>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</si>
  <si>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</si>
  <si>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</si>
  <si>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</si>
  <si>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</si>
  <si>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</si>
  <si>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</si>
  <si>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</si>
  <si>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</si>
  <si>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</si>
  <si>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</si>
  <si>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</si>
  <si>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</si>
  <si>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</si>
  <si>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</si>
  <si>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</si>
  <si>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</si>
  <si>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</si>
  <si>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</si>
  <si>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</si>
  <si>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</si>
  <si>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</si>
  <si>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</si>
  <si>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</si>
  <si>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</si>
  <si>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</si>
  <si>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</si>
  <si>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</si>
  <si>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</si>
  <si>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</si>
  <si>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</si>
  <si>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</si>
  <si>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</si>
  <si>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</si>
  <si>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</si>
  <si>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</si>
  <si>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</si>
  <si>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</si>
  <si>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</si>
  <si>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</si>
  <si>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</si>
  <si>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</si>
  <si>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</si>
  <si>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</si>
  <si>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</si>
  <si>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</si>
  <si>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</si>
  <si>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</si>
  <si>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</si>
  <si>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</si>
  <si>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</si>
  <si>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</si>
  <si>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</si>
  <si>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</si>
  <si>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</si>
  <si>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</si>
  <si>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</si>
  <si>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</si>
  <si>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</si>
  <si>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</si>
  <si>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</si>
  <si>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</si>
  <si>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</si>
  <si>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</si>
  <si>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</si>
  <si>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</si>
  <si>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</si>
  <si>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</si>
  <si>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</si>
  <si>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</si>
  <si>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</si>
  <si>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</si>
  <si>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</si>
  <si>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</si>
  <si>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</si>
  <si>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</si>
  <si>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</si>
  <si>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</si>
  <si>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</si>
  <si>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</si>
  <si>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</si>
  <si>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</si>
  <si>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</si>
  <si>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</si>
  <si>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</si>
  <si>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</si>
  <si>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</si>
  <si>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</si>
  <si>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</si>
  <si>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</si>
  <si>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</si>
  <si>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</si>
  <si>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</si>
  <si>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</si>
  <si>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</si>
  <si>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</si>
  <si>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</si>
  <si>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</si>
  <si>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</si>
  <si>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</si>
  <si>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</si>
  <si>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</si>
  <si>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</si>
  <si>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</si>
  <si>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</si>
  <si>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</si>
  <si>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</si>
  <si>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</si>
  <si>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</si>
  <si>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</si>
  <si>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</si>
  <si>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</si>
  <si>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</si>
  <si>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</si>
  <si>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</si>
  <si>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</si>
  <si>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</si>
  <si>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</si>
  <si>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</si>
  <si>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</si>
  <si>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</si>
  <si>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</si>
  <si>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</si>
  <si>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</si>
  <si>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</si>
  <si>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</si>
  <si>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</si>
  <si>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</si>
  <si>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</si>
  <si>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</si>
  <si>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</si>
  <si>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</si>
  <si>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</si>
  <si>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</si>
  <si>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</si>
  <si>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</si>
  <si>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</si>
  <si>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</si>
  <si>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</si>
  <si>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</si>
  <si>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</si>
  <si>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</si>
  <si>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</si>
  <si>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</si>
  <si>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</si>
  <si>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</si>
  <si>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</si>
  <si>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</si>
  <si>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</si>
  <si>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</si>
  <si>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</si>
  <si>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</si>
  <si>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</si>
  <si>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</si>
  <si>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</si>
  <si>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</si>
  <si>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</si>
  <si>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</si>
  <si>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</si>
  <si>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</si>
  <si>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</si>
  <si>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</si>
  <si>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</si>
  <si>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</si>
  <si>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</si>
  <si>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</si>
  <si>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</si>
  <si>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</si>
  <si>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</si>
  <si>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</si>
  <si>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</si>
  <si>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</si>
  <si>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</si>
  <si>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</si>
  <si>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</si>
  <si>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</si>
  <si>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</si>
  <si>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</si>
  <si>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</si>
  <si>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</si>
  <si>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</si>
  <si>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</si>
  <si>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</si>
  <si>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</si>
  <si>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</si>
  <si>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</si>
  <si>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</si>
  <si>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</si>
  <si>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</si>
  <si>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</si>
  <si>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</si>
  <si>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</si>
  <si>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</si>
  <si>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</si>
  <si>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</si>
  <si>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</si>
  <si>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</si>
  <si>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</si>
  <si>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</si>
  <si>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</si>
  <si>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</si>
  <si>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</si>
  <si>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</si>
  <si>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</si>
  <si>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</si>
  <si>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</si>
  <si>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</si>
  <si>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</si>
  <si>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</si>
  <si>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</si>
  <si>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</si>
  <si>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</si>
  <si>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</si>
  <si>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</si>
  <si>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</si>
  <si>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</si>
  <si>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</si>
  <si>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</si>
  <si>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</si>
  <si>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</si>
  <si>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</si>
  <si>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</si>
  <si>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</si>
  <si>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</si>
  <si>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</si>
  <si>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</si>
  <si>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</si>
  <si>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</si>
  <si>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</si>
  <si>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</si>
  <si>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</si>
  <si>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</si>
  <si>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</si>
  <si>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</si>
  <si>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</si>
  <si>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</si>
  <si>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</si>
  <si>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</si>
  <si>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</si>
  <si>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</si>
  <si>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</si>
  <si>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</si>
  <si>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</si>
  <si>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</si>
  <si>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</si>
  <si>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</si>
  <si>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</si>
  <si>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</si>
  <si>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</si>
  <si>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</si>
  <si>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</si>
  <si>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</si>
  <si>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</si>
  <si>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</si>
  <si>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</si>
  <si>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</si>
  <si>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</si>
  <si>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</si>
  <si>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</si>
  <si>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</si>
  <si>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</si>
  <si>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</si>
  <si>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</si>
  <si>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</si>
  <si>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</si>
  <si>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</si>
  <si>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</si>
  <si>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</si>
  <si>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</si>
  <si>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</si>
  <si>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</si>
  <si>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</si>
  <si>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</si>
  <si>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</si>
  <si>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</si>
  <si>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</si>
  <si>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</si>
  <si>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</si>
  <si>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</si>
  <si>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</si>
  <si>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</si>
  <si>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</si>
  <si>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</si>
  <si>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</si>
  <si>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</si>
  <si>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</si>
  <si>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</si>
  <si>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</si>
  <si>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</si>
  <si>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</si>
  <si>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</si>
  <si>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</si>
  <si>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</si>
  <si>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</si>
  <si>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</si>
  <si>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</si>
  <si>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</si>
  <si>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</si>
  <si>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</si>
  <si>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</si>
  <si>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</si>
  <si>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</si>
  <si>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</si>
  <si>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</si>
  <si>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</si>
  <si>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</si>
  <si>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</si>
  <si>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</si>
  <si>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</si>
  <si>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</si>
  <si>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</si>
  <si>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</si>
  <si>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</si>
  <si>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</si>
  <si>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</si>
  <si>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</si>
  <si>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</si>
  <si>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</si>
  <si>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</si>
  <si>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</si>
  <si>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</si>
  <si>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</si>
  <si>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</si>
  <si>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</si>
  <si>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</si>
  <si>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</si>
  <si>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</si>
  <si>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</si>
  <si>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</si>
  <si>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</si>
  <si>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</si>
  <si>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</si>
  <si>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</si>
  <si>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</si>
  <si>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</si>
  <si>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</si>
  <si>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</si>
  <si>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</si>
  <si>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</si>
  <si>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</si>
  <si>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</si>
  <si>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</si>
  <si>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</si>
  <si>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</si>
  <si>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</si>
  <si>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</si>
  <si>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</si>
  <si>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</si>
  <si>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</si>
  <si>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</si>
  <si>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</si>
  <si>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</si>
  <si>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</si>
  <si>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</si>
  <si>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</si>
  <si>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</si>
  <si>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</si>
  <si>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</si>
  <si>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</si>
  <si>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</si>
  <si>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</si>
  <si>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</si>
  <si>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</si>
  <si>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</si>
  <si>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</si>
  <si>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</si>
  <si>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</si>
  <si>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</si>
  <si>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</si>
  <si>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</si>
  <si>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</si>
  <si>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</si>
  <si>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</si>
  <si>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</si>
  <si>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</si>
  <si>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</si>
  <si>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</si>
  <si>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</si>
  <si>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</si>
  <si>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</si>
  <si>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</si>
  <si>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</si>
  <si>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</si>
  <si>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</si>
  <si>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</si>
  <si>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</si>
  <si>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</si>
  <si>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</si>
  <si>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</si>
  <si>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</si>
  <si>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</si>
  <si>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</si>
  <si>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</si>
  <si>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</si>
  <si>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</si>
  <si>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</si>
  <si>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</si>
  <si>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</si>
  <si>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</si>
  <si>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</si>
  <si>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</si>
  <si>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</si>
  <si>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</si>
  <si>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</si>
  <si>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</si>
  <si>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</si>
  <si>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</si>
  <si>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</si>
  <si>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</si>
  <si>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</si>
  <si>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</si>
  <si>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</si>
  <si>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</si>
  <si>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</si>
  <si>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</si>
  <si>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</si>
  <si>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</si>
  <si>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</si>
  <si>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</si>
  <si>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</si>
  <si>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</si>
  <si>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</si>
  <si>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</si>
  <si>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</si>
  <si>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</si>
  <si>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</si>
  <si>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</si>
  <si>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</si>
  <si>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</si>
  <si>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</si>
  <si>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</si>
  <si>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</si>
  <si>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</si>
  <si>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</si>
  <si>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</si>
  <si>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</si>
  <si>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</si>
  <si>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</si>
  <si>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</si>
  <si>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</si>
  <si>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</si>
  <si>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</si>
  <si>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</si>
  <si>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</si>
  <si>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</si>
  <si>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</si>
  <si>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</si>
  <si>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</si>
  <si>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</si>
  <si>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</si>
  <si>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</si>
  <si>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</si>
  <si>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</si>
  <si>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</si>
  <si>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</si>
  <si>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</si>
  <si>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</si>
  <si>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</si>
  <si>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</si>
  <si>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</si>
  <si>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</si>
  <si>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</si>
  <si>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</si>
  <si>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</si>
  <si>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</si>
  <si>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</si>
  <si>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</si>
  <si>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</si>
  <si>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</si>
  <si>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</si>
  <si>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</si>
  <si>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</si>
  <si>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</si>
  <si>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</si>
  <si>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</si>
  <si>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</si>
  <si>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</si>
  <si>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</si>
  <si>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</si>
  <si>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</si>
  <si>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</si>
  <si>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</si>
  <si>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</si>
  <si>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</si>
  <si>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</si>
  <si>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</si>
  <si>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</si>
  <si>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</si>
  <si>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</si>
  <si>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</si>
  <si>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</si>
  <si>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</si>
  <si>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</si>
  <si>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</si>
  <si>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</si>
  <si>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</si>
  <si>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</si>
  <si>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</si>
  <si>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</si>
  <si>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</si>
  <si>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</si>
  <si>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</si>
  <si>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</si>
  <si>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</si>
  <si>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</si>
  <si>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</si>
  <si>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</si>
  <si>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</si>
  <si>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</si>
  <si>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</si>
  <si>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</si>
  <si>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</si>
  <si>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</si>
  <si>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</si>
  <si>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</si>
  <si>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</si>
  <si>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</si>
  <si>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</si>
  <si>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</si>
  <si>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</si>
  <si>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</si>
  <si>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</si>
  <si>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</si>
  <si>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</si>
  <si>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</si>
  <si>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</si>
  <si>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</si>
  <si>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</si>
  <si>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</si>
  <si>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</si>
  <si>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</si>
  <si>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</si>
  <si>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</si>
  <si>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</si>
  <si>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</si>
  <si>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</si>
  <si>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</si>
  <si>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</si>
  <si>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</si>
  <si>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</si>
  <si>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</si>
  <si>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</si>
  <si>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</si>
  <si>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</si>
  <si>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</si>
  <si>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</si>
  <si>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</si>
  <si>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</si>
  <si>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</si>
  <si>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</si>
  <si>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</si>
  <si>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</si>
  <si>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</si>
  <si>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</si>
  <si>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</si>
  <si>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</si>
  <si>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</si>
  <si>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</si>
  <si>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</si>
  <si>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</si>
  <si>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</si>
  <si>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</si>
  <si>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</si>
  <si>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</si>
  <si>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</si>
  <si>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</si>
  <si>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</si>
  <si>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</si>
  <si>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</si>
  <si>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</si>
  <si>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</si>
  <si>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</si>
  <si>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</si>
  <si>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</si>
  <si>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</si>
  <si>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</si>
  <si>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</si>
  <si>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</si>
  <si>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</si>
  <si>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</si>
  <si>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</si>
  <si>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</si>
  <si>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</si>
  <si>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</si>
  <si>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</si>
  <si>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</si>
  <si>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</si>
  <si>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</si>
  <si>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</si>
  <si>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</si>
  <si>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</si>
  <si>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</si>
  <si>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</si>
  <si>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</si>
  <si>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</si>
  <si>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</si>
  <si>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</si>
  <si>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</si>
  <si>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</si>
  <si>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</si>
  <si>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</si>
  <si>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</si>
  <si>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</si>
  <si>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</si>
  <si>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</si>
  <si>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</si>
  <si>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</si>
  <si>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</si>
  <si>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</si>
  <si>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</si>
  <si>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</si>
  <si>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</si>
  <si>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</si>
  <si>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</si>
  <si>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</si>
  <si>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</si>
  <si>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</si>
  <si>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</si>
  <si>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</si>
  <si>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</si>
  <si>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</si>
  <si>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</si>
  <si>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</si>
  <si>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</si>
  <si>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</si>
  <si>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</si>
  <si>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</si>
  <si>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</si>
  <si>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</si>
  <si>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</si>
  <si>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</si>
  <si>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</si>
  <si>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</si>
  <si>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</si>
  <si>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</si>
  <si>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</si>
  <si>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</si>
  <si>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</si>
  <si>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</si>
  <si>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</si>
  <si>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</si>
  <si>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</si>
  <si>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</si>
  <si>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</si>
  <si>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</si>
  <si>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</si>
  <si>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</si>
  <si>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</si>
  <si>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</si>
  <si>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</si>
  <si>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</si>
  <si>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</si>
  <si>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</si>
  <si>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</si>
  <si>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</si>
  <si>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</si>
  <si>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</si>
  <si>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</si>
  <si>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</si>
  <si>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</si>
  <si>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</si>
  <si>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</si>
  <si>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</si>
  <si>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</si>
  <si>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</si>
  <si>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</si>
  <si>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</si>
  <si>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</si>
  <si>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</si>
  <si>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</si>
  <si>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</si>
  <si>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</si>
  <si>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</si>
  <si>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</si>
  <si>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</si>
  <si>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</si>
  <si>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</si>
  <si>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</si>
  <si>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</si>
  <si>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</si>
  <si>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</si>
  <si>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</si>
  <si>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</si>
  <si>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</si>
  <si>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</si>
  <si>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</si>
  <si>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</si>
  <si>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</si>
  <si>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</si>
  <si>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</si>
  <si>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</si>
  <si>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</si>
  <si>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</si>
  <si>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</si>
  <si>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</si>
  <si>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</si>
  <si>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</si>
  <si>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</si>
  <si>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</si>
  <si>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</si>
  <si>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</si>
  <si>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</si>
  <si>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</si>
  <si>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</si>
  <si>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</si>
  <si>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</si>
  <si>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</si>
  <si>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</si>
  <si>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</si>
  <si>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</si>
  <si>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</si>
  <si>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</si>
  <si>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</si>
  <si>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</si>
  <si>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</si>
  <si>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</si>
  <si>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</si>
  <si>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</si>
  <si>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</si>
  <si>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</si>
  <si>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</si>
  <si>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</si>
  <si>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</si>
  <si>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</si>
  <si>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</si>
  <si>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</si>
  <si>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</si>
  <si>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</si>
  <si>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</si>
  <si>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</si>
  <si>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</si>
  <si>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</si>
  <si>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</si>
  <si>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</si>
  <si>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</si>
  <si>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</si>
  <si>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</si>
  <si>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</si>
  <si>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</si>
  <si>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</si>
  <si>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</si>
  <si>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</si>
  <si>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</si>
  <si>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</si>
  <si>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</si>
  <si>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</si>
  <si>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</si>
  <si>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</si>
  <si>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</si>
  <si>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</si>
  <si>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</si>
  <si>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</si>
  <si>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</si>
  <si>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</si>
  <si>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</si>
  <si>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</si>
  <si>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</si>
  <si>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</si>
  <si>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</si>
  <si>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</si>
  <si>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</si>
  <si>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</si>
  <si>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</si>
  <si>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</si>
  <si>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</si>
  <si>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</si>
  <si>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</si>
  <si>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</si>
  <si>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</si>
  <si>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</si>
  <si>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</si>
  <si>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</si>
  <si>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</si>
  <si>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</si>
  <si>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</si>
  <si>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</si>
  <si>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</si>
  <si>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</si>
  <si>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</si>
  <si>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</si>
  <si>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</si>
  <si>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</si>
  <si>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</si>
  <si>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</si>
  <si>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</si>
  <si>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</si>
  <si>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</si>
  <si>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</si>
  <si>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</si>
  <si>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</si>
  <si>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</si>
  <si>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</si>
  <si>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</si>
  <si>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</si>
  <si>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</si>
  <si>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</si>
  <si>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</si>
  <si>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</si>
  <si>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</si>
  <si>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</si>
  <si>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</si>
  <si>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</si>
  <si>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</si>
  <si>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</si>
  <si>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</si>
  <si>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</si>
  <si>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</si>
  <si>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</si>
  <si>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</si>
  <si>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</si>
  <si>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</si>
  <si>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</si>
  <si>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</si>
  <si>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</si>
  <si>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</si>
  <si>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</si>
  <si>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</si>
  <si>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</si>
  <si>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</si>
  <si>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</si>
  <si>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</si>
  <si>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</si>
  <si>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</si>
  <si>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</si>
  <si>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</si>
  <si>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</si>
  <si>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</si>
  <si>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</si>
  <si>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</si>
  <si>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</si>
  <si>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</si>
  <si>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</si>
  <si>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</si>
  <si>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</si>
  <si>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</si>
  <si>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</si>
  <si>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</si>
  <si>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</si>
  <si>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</si>
  <si>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</si>
  <si>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</si>
  <si>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</si>
  <si>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</si>
  <si>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</si>
  <si>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</si>
  <si>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</si>
  <si>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</si>
  <si>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</si>
  <si>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</si>
  <si>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</si>
  <si>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</si>
  <si>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</si>
  <si>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</si>
  <si>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</si>
  <si>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</si>
  <si>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</si>
  <si>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</si>
  <si>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</si>
  <si>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</si>
  <si>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</si>
  <si>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</si>
  <si>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</si>
  <si>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</si>
  <si>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</si>
  <si>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</si>
  <si>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</si>
  <si>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</si>
  <si>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</si>
  <si>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</si>
  <si>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</si>
  <si>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</si>
  <si>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</si>
  <si>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</si>
  <si>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</si>
  <si>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</si>
  <si>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</si>
  <si>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</si>
  <si>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</si>
  <si>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</si>
  <si>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</si>
  <si>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</si>
  <si>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</si>
  <si>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</si>
  <si>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</si>
  <si>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</si>
  <si>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</si>
  <si>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</si>
  <si>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</si>
  <si>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</si>
  <si>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</si>
  <si>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</si>
  <si>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</si>
  <si>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</si>
  <si>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</si>
  <si>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</si>
  <si>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</si>
  <si>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</si>
  <si>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</si>
  <si>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</si>
  <si>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</si>
  <si>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</si>
  <si>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</si>
  <si>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</si>
  <si>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</si>
  <si>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</si>
  <si>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</si>
  <si>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</si>
  <si>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</si>
  <si>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</si>
  <si>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</si>
  <si>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</si>
  <si>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</si>
  <si>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</si>
  <si>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</si>
  <si>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</si>
  <si>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</si>
  <si>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</si>
  <si>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</si>
  <si>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</si>
  <si>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</si>
  <si>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</si>
  <si>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</si>
  <si>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</si>
  <si>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</si>
  <si>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</si>
  <si>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</si>
  <si>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</si>
  <si>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</si>
  <si>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</si>
  <si>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</si>
  <si>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</si>
  <si>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</si>
  <si>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</si>
  <si>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</si>
  <si>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</si>
  <si>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</si>
  <si>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</si>
  <si>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</si>
  <si>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</si>
  <si>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</si>
  <si>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</si>
  <si>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</si>
  <si>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</si>
  <si>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</si>
  <si>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</si>
  <si>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</si>
  <si>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</si>
  <si>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</si>
  <si>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</si>
  <si>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</si>
  <si>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</si>
  <si>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</si>
  <si>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</si>
  <si>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</si>
  <si>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</si>
  <si>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</si>
  <si>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</si>
  <si>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</si>
  <si>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</si>
  <si>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</si>
  <si>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</si>
  <si>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</si>
  <si>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</si>
  <si>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</si>
  <si>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</si>
  <si>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</si>
  <si>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</si>
  <si>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</si>
  <si>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</si>
  <si>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</si>
  <si>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</si>
  <si>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</si>
  <si>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</si>
  <si>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</si>
  <si>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</si>
  <si>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</si>
  <si>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</si>
  <si>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</si>
  <si>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</si>
  <si>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</si>
  <si>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</si>
  <si>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</si>
  <si>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</si>
  <si>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</si>
  <si>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</si>
  <si>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</si>
  <si>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</si>
  <si>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</si>
  <si>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</si>
  <si>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</si>
  <si>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</si>
  <si>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</si>
  <si>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</si>
  <si>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</si>
  <si>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</si>
  <si>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</si>
  <si>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</si>
  <si>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</si>
  <si>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</si>
  <si>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</si>
  <si>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</si>
  <si>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</si>
  <si>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</si>
  <si>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</si>
  <si>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</si>
  <si>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</si>
  <si>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</si>
  <si>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</si>
  <si>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</si>
  <si>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</si>
  <si>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</si>
  <si>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</si>
  <si>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</si>
  <si>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</si>
  <si>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</si>
  <si>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</si>
  <si>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</si>
  <si>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</si>
  <si>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</si>
  <si>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</si>
  <si>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</si>
  <si>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</si>
  <si>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</si>
  <si>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</si>
  <si>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</si>
  <si>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</si>
  <si>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</si>
  <si>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</si>
  <si>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</si>
  <si>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</si>
  <si>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</si>
  <si>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</si>
  <si>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</si>
  <si>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</si>
  <si>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</si>
  <si>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</si>
  <si>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</si>
  <si>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</si>
  <si>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</si>
  <si>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</si>
  <si>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</si>
  <si>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</si>
  <si>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</si>
  <si>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</si>
  <si>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</si>
  <si>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</si>
  <si>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</si>
  <si>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</si>
  <si>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</si>
  <si>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</si>
  <si>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</si>
  <si>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</si>
  <si>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</si>
  <si>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</si>
  <si>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</si>
  <si>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</si>
  <si>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</si>
  <si>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</si>
  <si>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</si>
  <si>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</si>
  <si>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</si>
  <si>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</si>
  <si>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</si>
  <si>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</si>
  <si>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</si>
  <si>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</si>
  <si>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</si>
  <si>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</si>
  <si>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</si>
  <si>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</si>
  <si>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</si>
  <si>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</si>
  <si>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</si>
  <si>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</si>
  <si>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</si>
  <si>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</si>
  <si>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</si>
  <si>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</si>
  <si>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</si>
  <si>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</si>
  <si>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</si>
  <si>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</si>
  <si>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</si>
  <si>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</si>
  <si>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</si>
  <si>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</si>
  <si>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</si>
  <si>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</si>
  <si>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</si>
  <si>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</si>
  <si>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</si>
  <si>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</si>
  <si>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</si>
  <si>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</si>
  <si>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</si>
  <si>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</si>
  <si>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</si>
  <si>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</si>
  <si>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</si>
  <si>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</si>
  <si>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</si>
  <si>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</si>
  <si>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</si>
  <si>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</si>
  <si>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</si>
  <si>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</si>
  <si>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</si>
  <si>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</si>
  <si>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</si>
  <si>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</si>
  <si>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</si>
  <si>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</si>
  <si>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</si>
  <si>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</si>
  <si>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</si>
  <si>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</si>
  <si>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</si>
  <si>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</si>
  <si>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</si>
  <si>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</si>
  <si>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</si>
  <si>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</si>
  <si>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</si>
  <si>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</si>
  <si>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</si>
  <si>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</si>
  <si>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</si>
  <si>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</si>
  <si>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</si>
  <si>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</si>
  <si>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</si>
  <si>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</si>
  <si>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</si>
  <si>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</si>
  <si>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</si>
  <si>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</si>
  <si>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</si>
  <si>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</si>
  <si>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</si>
  <si>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</si>
  <si>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</si>
  <si>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</si>
  <si>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</si>
  <si>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</si>
  <si>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</si>
  <si>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</si>
  <si>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</si>
  <si>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</si>
  <si>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</si>
  <si>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</si>
  <si>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</si>
  <si>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</si>
  <si>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</si>
  <si>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</si>
  <si>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</si>
  <si>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</si>
  <si>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</si>
  <si>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</si>
  <si>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</si>
  <si>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</si>
  <si>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</si>
  <si>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</si>
  <si>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</si>
  <si>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</si>
  <si>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</si>
  <si>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</si>
  <si>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</si>
  <si>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</si>
  <si>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</si>
  <si>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</si>
  <si>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</si>
  <si>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</si>
  <si>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</si>
  <si>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</si>
  <si>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</si>
  <si>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</si>
  <si>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</si>
  <si>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</si>
  <si>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</si>
  <si>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</si>
  <si>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</si>
  <si>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</si>
  <si>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</si>
  <si>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</si>
  <si>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</si>
  <si>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</si>
  <si>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</si>
  <si>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</si>
  <si>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</si>
  <si>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</si>
  <si>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</si>
  <si>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</si>
  <si>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</si>
  <si>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</si>
  <si>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</si>
  <si>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</si>
  <si>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</si>
  <si>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</si>
  <si>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</si>
  <si>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</si>
  <si>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</si>
  <si>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</si>
  <si>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</si>
  <si>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</si>
  <si>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</si>
  <si>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</si>
  <si>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</si>
  <si>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</si>
  <si>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</si>
  <si>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</si>
  <si>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</si>
  <si>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</si>
  <si>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</si>
  <si>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</si>
  <si>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</si>
  <si>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</si>
  <si>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</si>
  <si>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</si>
  <si>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</si>
  <si>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</si>
  <si>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</si>
  <si>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</si>
  <si>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</si>
  <si>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</si>
  <si>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</si>
  <si>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</si>
  <si>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</si>
  <si>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</si>
  <si>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</si>
  <si>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</si>
  <si>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</si>
  <si>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</si>
  <si>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</si>
  <si>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</si>
  <si>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</si>
  <si>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</si>
  <si>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</si>
  <si>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</si>
  <si>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</si>
  <si>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</si>
  <si>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</si>
  <si>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</si>
  <si>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</si>
  <si>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</si>
  <si>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</si>
  <si>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</si>
  <si>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</si>
  <si>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</si>
  <si>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</si>
  <si>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</si>
  <si>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</si>
  <si>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</si>
  <si>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</si>
  <si>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</si>
  <si>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</si>
  <si>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</si>
  <si>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</si>
  <si>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</si>
  <si>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</si>
  <si>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</si>
  <si>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</si>
  <si>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</si>
  <si>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</si>
  <si>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</si>
  <si>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</si>
  <si>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</si>
  <si>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</si>
  <si>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</si>
  <si>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</si>
  <si>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</si>
  <si>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</si>
  <si>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</si>
  <si>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</si>
  <si>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</si>
  <si>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</si>
  <si>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</si>
  <si>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</si>
  <si>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</si>
  <si>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</si>
  <si>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</si>
  <si>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</si>
  <si>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</si>
  <si>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</si>
  <si>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</si>
  <si>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</si>
  <si>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</si>
  <si>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</si>
  <si>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</si>
  <si>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</si>
  <si>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</si>
  <si>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</si>
  <si>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</si>
  <si>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</si>
  <si>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</si>
  <si>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</si>
  <si>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</si>
  <si>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</si>
  <si>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</si>
  <si>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</si>
  <si>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</si>
  <si>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</si>
  <si>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</si>
  <si>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</si>
  <si>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</si>
  <si>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</si>
  <si>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</si>
  <si>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</si>
  <si>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</si>
  <si>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</si>
  <si>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</si>
  <si>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</si>
  <si>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</si>
  <si>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</si>
  <si>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</si>
  <si>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</si>
  <si>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</si>
  <si>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</si>
  <si>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</si>
  <si>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</si>
  <si>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</si>
  <si>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</si>
  <si>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</si>
  <si>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</si>
  <si>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</si>
  <si>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</si>
  <si>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</si>
  <si>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</si>
  <si>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</si>
  <si>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</si>
  <si>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</si>
  <si>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</si>
  <si>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</si>
  <si>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</si>
  <si>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</si>
  <si>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</si>
  <si>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</si>
  <si>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</si>
  <si>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</si>
  <si>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</si>
  <si>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</si>
  <si>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</si>
  <si>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</si>
  <si>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</si>
  <si>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</si>
  <si>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</si>
  <si>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</si>
  <si>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</si>
  <si>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</si>
  <si>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</si>
  <si>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</si>
  <si>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</si>
  <si>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</si>
  <si>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</si>
  <si>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</si>
  <si>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</si>
  <si>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</si>
  <si>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</si>
  <si>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</si>
  <si>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</si>
  <si>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</si>
  <si>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</si>
  <si>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</si>
  <si>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</si>
  <si>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</si>
  <si>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</si>
  <si>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</si>
  <si>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</si>
  <si>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</si>
  <si>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</si>
  <si>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</si>
  <si>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</si>
  <si>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</si>
  <si>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</si>
  <si>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</si>
  <si>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</si>
  <si>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</si>
  <si>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</si>
  <si>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</si>
  <si>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</si>
  <si>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</si>
  <si>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</si>
  <si>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</si>
  <si>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</si>
  <si>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</si>
  <si>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</si>
  <si>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</si>
  <si>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</si>
  <si>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</si>
  <si>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</si>
  <si>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</si>
  <si>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</si>
  <si>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</si>
  <si>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</si>
  <si>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</si>
  <si>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</si>
  <si>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</si>
  <si>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</si>
  <si>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</si>
  <si>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</si>
  <si>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</si>
  <si>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</si>
  <si>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</si>
  <si>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</si>
  <si>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</si>
  <si>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</si>
  <si>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</si>
  <si>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</si>
  <si>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</si>
  <si>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</si>
  <si>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</si>
  <si>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</si>
  <si>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</si>
  <si>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</si>
  <si>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</si>
  <si>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</si>
  <si>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</si>
  <si>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</si>
  <si>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</si>
  <si>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</si>
  <si>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</si>
  <si>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</si>
  <si>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</si>
  <si>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</si>
  <si>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</si>
  <si>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</si>
  <si>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</si>
  <si>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</si>
  <si>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</si>
  <si>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</si>
  <si>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</si>
  <si>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</si>
  <si>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</si>
  <si>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</si>
  <si>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</si>
  <si>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</si>
  <si>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</si>
  <si>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</si>
  <si>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</si>
  <si>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</si>
  <si>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</si>
  <si>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</si>
  <si>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</si>
  <si>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</si>
  <si>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</si>
  <si>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</si>
  <si>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</si>
  <si>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</si>
  <si>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</si>
  <si>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</si>
  <si>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</si>
  <si>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</si>
  <si>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</si>
  <si>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</si>
  <si>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</si>
  <si>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</si>
  <si>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</si>
  <si>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</si>
  <si>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</si>
  <si>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</si>
  <si>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</si>
  <si>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</si>
  <si>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</si>
  <si>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</si>
  <si>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</si>
  <si>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</si>
  <si>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</si>
  <si>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</si>
  <si>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</si>
  <si>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</si>
  <si>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</si>
  <si>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</si>
  <si>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</si>
  <si>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</si>
  <si>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</si>
  <si>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</si>
  <si>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</si>
  <si>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</si>
  <si>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</si>
  <si>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</si>
  <si>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</si>
  <si>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</si>
  <si>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</si>
  <si>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</si>
  <si>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</si>
  <si>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</si>
  <si>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</si>
  <si>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</si>
  <si>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</si>
  <si>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</si>
  <si>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</si>
  <si>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</si>
  <si>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</si>
  <si>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</si>
  <si>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</si>
  <si>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</si>
  <si>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</si>
  <si>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</si>
  <si>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</si>
  <si>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</si>
  <si>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</si>
  <si>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</si>
  <si>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</si>
  <si>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</si>
  <si>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</si>
  <si>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</si>
  <si>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</si>
  <si>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</si>
  <si>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</si>
  <si>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</si>
  <si>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</si>
  <si>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</si>
  <si>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</si>
  <si>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</si>
  <si>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</si>
  <si>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</si>
  <si>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</si>
  <si>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</si>
  <si>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</si>
  <si>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</si>
  <si>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</si>
  <si>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</si>
  <si>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</si>
  <si>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</si>
  <si>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</si>
  <si>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</si>
  <si>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</si>
  <si>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</si>
  <si>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</si>
  <si>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</si>
  <si>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</si>
  <si>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</si>
  <si>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</si>
  <si>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</si>
  <si>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</si>
  <si>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</si>
  <si>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</si>
  <si>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</si>
  <si>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</si>
  <si>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</si>
  <si>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</si>
  <si>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</si>
  <si>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</si>
  <si>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</si>
  <si>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</si>
  <si>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</si>
  <si>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</si>
  <si>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</si>
  <si>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</si>
  <si>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</si>
  <si>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</si>
  <si>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</si>
  <si>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</si>
  <si>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</si>
  <si>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</si>
  <si>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</si>
  <si>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</si>
  <si>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</si>
  <si>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</si>
  <si>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</si>
  <si>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</si>
  <si>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</si>
  <si>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</si>
  <si>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</si>
  <si>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</si>
  <si>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</si>
  <si>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</si>
  <si>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</si>
  <si>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</si>
  <si>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</si>
  <si>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</si>
  <si>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</si>
  <si>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</si>
  <si>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</si>
  <si>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</si>
  <si>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</si>
  <si>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</si>
  <si>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</si>
  <si>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</si>
  <si>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</si>
  <si>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</si>
  <si>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</si>
  <si>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</si>
  <si>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</si>
  <si>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</si>
  <si>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</si>
  <si>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</si>
  <si>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</si>
  <si>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</si>
  <si>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</si>
  <si>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</si>
  <si>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</si>
  <si>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</si>
  <si>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</si>
  <si>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</si>
  <si>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</si>
  <si>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</si>
  <si>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</si>
  <si>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</si>
  <si>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</si>
  <si>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</si>
  <si>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</si>
  <si>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</si>
  <si>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</si>
  <si>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</si>
  <si>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</si>
  <si>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</si>
  <si>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</si>
  <si>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</si>
  <si>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</si>
  <si>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</si>
  <si>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</si>
  <si>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</si>
  <si>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</si>
  <si>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</si>
  <si>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</si>
  <si>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</si>
  <si>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</si>
  <si>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</si>
  <si>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</si>
  <si>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</si>
  <si>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</si>
  <si>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</si>
  <si>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</si>
  <si>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</si>
  <si>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</si>
  <si>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</si>
  <si>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</si>
  <si>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</si>
  <si>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</si>
  <si>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</si>
  <si>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</si>
  <si>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</si>
  <si>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</si>
  <si>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</si>
  <si>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</si>
  <si>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</si>
  <si>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</si>
  <si>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</si>
  <si>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</si>
  <si>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</si>
  <si>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</si>
  <si>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</si>
  <si>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</si>
  <si>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</si>
  <si>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</si>
  <si>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</si>
  <si>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</si>
  <si>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</si>
  <si>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</si>
  <si>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</si>
  <si>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</si>
  <si>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</si>
  <si>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</si>
  <si>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</si>
  <si>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</si>
  <si>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</si>
  <si>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</si>
  <si>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</si>
  <si>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</si>
  <si>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</si>
  <si>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</si>
  <si>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</si>
  <si>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</si>
  <si>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</si>
  <si>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</si>
  <si>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</si>
  <si>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</si>
  <si>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</si>
  <si>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</si>
  <si>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</si>
  <si>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</si>
  <si>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</si>
  <si>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</si>
  <si>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</si>
  <si>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</si>
  <si>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</si>
  <si>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</si>
  <si>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</si>
  <si>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</si>
  <si>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</si>
  <si>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</si>
  <si>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</si>
  <si>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</si>
  <si>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</si>
  <si>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</si>
  <si>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</si>
  <si>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</si>
  <si>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</si>
  <si>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</si>
  <si>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</si>
  <si>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</si>
  <si>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</si>
  <si>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</si>
  <si>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</si>
  <si>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</si>
  <si>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</si>
  <si>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</si>
  <si>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</si>
  <si>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</si>
  <si>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</si>
  <si>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</si>
  <si>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</si>
  <si>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</si>
  <si>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</si>
  <si>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</si>
  <si>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</si>
  <si>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</si>
  <si>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</si>
  <si>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</si>
  <si>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</si>
  <si>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</si>
  <si>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</si>
  <si>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</si>
  <si>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</si>
  <si>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</si>
  <si>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</si>
  <si>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</si>
  <si>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</si>
  <si>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</si>
  <si>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</si>
  <si>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</si>
  <si>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</si>
  <si>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</si>
  <si>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</si>
  <si>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</si>
  <si>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</si>
  <si>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</si>
  <si>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</si>
  <si>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</si>
  <si>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</si>
  <si>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</si>
  <si>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</si>
  <si>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</si>
  <si>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</si>
  <si>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</si>
  <si>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</si>
  <si>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</si>
  <si>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</si>
  <si>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</si>
  <si>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</si>
  <si>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</si>
  <si>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</si>
  <si>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</si>
  <si>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</si>
  <si>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</si>
  <si>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</si>
  <si>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</si>
  <si>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</si>
  <si>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</si>
  <si>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</si>
  <si>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</si>
  <si>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</si>
  <si>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</si>
  <si>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</si>
  <si>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</si>
  <si>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</si>
  <si>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</si>
  <si>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</si>
  <si>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</si>
  <si>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</si>
  <si>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</si>
  <si>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</si>
  <si>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</si>
  <si>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</si>
  <si>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</si>
  <si>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</si>
  <si>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</si>
  <si>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</si>
  <si>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</si>
  <si>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</si>
  <si>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</si>
  <si>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</si>
  <si>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</si>
  <si>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</si>
  <si>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</si>
  <si>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</si>
  <si>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</si>
  <si>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</si>
  <si>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</si>
  <si>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</si>
  <si>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</si>
  <si>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</si>
  <si>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</si>
  <si>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</si>
  <si>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</si>
  <si>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</si>
  <si>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</si>
  <si>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</si>
  <si>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</si>
  <si>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</si>
  <si>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</si>
  <si>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</si>
  <si>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</si>
  <si>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</si>
  <si>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</si>
  <si>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</si>
  <si>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</si>
  <si>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</si>
  <si>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</si>
  <si>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</si>
  <si>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</si>
  <si>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</si>
  <si>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</si>
  <si>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</si>
  <si>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</si>
  <si>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</si>
  <si>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</si>
  <si>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</si>
  <si>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</si>
  <si>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</si>
  <si>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</si>
  <si>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</si>
  <si>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</si>
  <si>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</si>
  <si>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</si>
  <si>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</si>
  <si>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</si>
  <si>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</si>
  <si>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</si>
  <si>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</si>
  <si>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</si>
  <si>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</si>
  <si>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</si>
  <si>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</si>
  <si>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</si>
  <si>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</si>
  <si>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</si>
  <si>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</si>
  <si>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</si>
  <si>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</si>
  <si>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</si>
  <si>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</si>
  <si>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</si>
  <si>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</si>
  <si>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</si>
  <si>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</si>
  <si>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</si>
  <si>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</si>
  <si>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</si>
  <si>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</si>
  <si>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</si>
  <si>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</si>
  <si>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</si>
  <si>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</si>
  <si>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</si>
  <si>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</si>
  <si>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</si>
  <si>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</si>
  <si>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</si>
  <si>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</si>
  <si>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</si>
  <si>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</si>
  <si>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</si>
  <si>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</si>
  <si>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</si>
  <si>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</si>
  <si>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</si>
  <si>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</si>
  <si>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</si>
  <si>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</si>
  <si>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</si>
  <si>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</si>
  <si>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</si>
  <si>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</si>
  <si>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</si>
  <si>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</si>
  <si>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</si>
  <si>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</si>
  <si>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</si>
  <si>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</si>
  <si>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</si>
  <si>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</si>
  <si>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</si>
  <si>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</si>
  <si>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</si>
  <si>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</si>
  <si>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</si>
  <si>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</si>
  <si>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</si>
  <si>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</si>
  <si>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</si>
  <si>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</si>
  <si>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</si>
  <si>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</si>
  <si>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</si>
  <si>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</si>
  <si>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</si>
  <si>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</si>
  <si>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</si>
  <si>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</si>
  <si>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</si>
  <si>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</si>
  <si>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</si>
  <si>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</si>
  <si>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</si>
  <si>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</si>
  <si>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</si>
  <si>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</si>
  <si>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</si>
  <si>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</si>
  <si>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</si>
  <si>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</si>
  <si>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</si>
  <si>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</si>
  <si>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</si>
  <si>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</si>
  <si>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</si>
  <si>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</si>
  <si>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</si>
  <si>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</si>
  <si>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</si>
  <si>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</si>
  <si>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</si>
  <si>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</si>
  <si>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</si>
  <si>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</si>
  <si>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</si>
  <si>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</si>
  <si>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</si>
  <si>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</si>
  <si>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</si>
  <si>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</si>
  <si>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</si>
  <si>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</si>
  <si>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</si>
  <si>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</si>
  <si>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</si>
  <si>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</si>
  <si>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</si>
  <si>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</si>
  <si>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</si>
  <si>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</si>
  <si>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</si>
  <si>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</si>
  <si>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</si>
  <si>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</si>
  <si>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</si>
  <si>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</si>
  <si>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</si>
  <si>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</si>
  <si>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</si>
  <si>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</si>
  <si>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</si>
  <si>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</si>
  <si>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</si>
  <si>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</si>
  <si>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</si>
  <si>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</si>
  <si>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</si>
  <si>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</si>
  <si>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</si>
  <si>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</si>
  <si>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</si>
  <si>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</si>
  <si>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</si>
  <si>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</si>
  <si>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</si>
  <si>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</si>
  <si>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</si>
  <si>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</si>
  <si>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</si>
  <si>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</si>
  <si>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</si>
  <si>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</si>
  <si>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</si>
  <si>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</si>
  <si>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</si>
  <si>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</si>
  <si>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</si>
  <si>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</si>
  <si>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</si>
  <si>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</si>
  <si>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</si>
  <si>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</si>
  <si>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</si>
  <si>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</si>
  <si>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</si>
  <si>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</si>
  <si>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</si>
  <si>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</si>
  <si>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</si>
  <si>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</si>
  <si>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</si>
  <si>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</si>
  <si>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</si>
  <si>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</si>
  <si>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</si>
  <si>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</si>
  <si>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</si>
  <si>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</si>
  <si>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</si>
  <si>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</si>
  <si>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</si>
  <si>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</si>
  <si>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</si>
  <si>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</si>
  <si>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</si>
  <si>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</si>
  <si>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</si>
  <si>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</si>
  <si>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</si>
  <si>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</si>
  <si>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</si>
  <si>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</si>
  <si>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</si>
  <si>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</si>
  <si>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</si>
  <si>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</si>
  <si>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</si>
  <si>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</si>
  <si>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</si>
  <si>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</si>
  <si>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</si>
  <si>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</si>
  <si>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</si>
  <si>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</si>
  <si>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</si>
  <si>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</si>
  <si>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</si>
  <si>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</si>
  <si>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</si>
  <si>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</si>
  <si>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</si>
  <si>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</si>
  <si>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</si>
  <si>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</si>
  <si>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</si>
  <si>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</si>
  <si>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</si>
  <si>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</si>
  <si>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</si>
  <si>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</si>
  <si>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</si>
  <si>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</si>
  <si>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</si>
  <si>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</si>
  <si>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</si>
  <si>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</si>
  <si>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</si>
  <si>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</si>
  <si>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</si>
  <si>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</si>
  <si>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</si>
  <si>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</si>
  <si>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</si>
  <si>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</si>
  <si>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</si>
  <si>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</si>
  <si>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</si>
  <si>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</si>
  <si>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</si>
  <si>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</si>
  <si>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</si>
  <si>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</si>
  <si>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</si>
  <si>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</si>
  <si>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</si>
  <si>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</si>
  <si>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</si>
  <si>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</si>
  <si>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</si>
  <si>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</si>
  <si>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</si>
  <si>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</si>
  <si>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</si>
  <si>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</si>
  <si>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</si>
  <si>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</si>
  <si>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</si>
  <si>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</si>
  <si>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</si>
  <si>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</si>
  <si>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</si>
  <si>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</si>
  <si>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</si>
  <si>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</si>
  <si>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</si>
  <si>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</si>
  <si>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</si>
  <si>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</si>
  <si>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</si>
  <si>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</si>
  <si>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</si>
  <si>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</si>
  <si>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</si>
  <si>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</si>
  <si>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</si>
  <si>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</si>
  <si>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</si>
  <si>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</si>
  <si>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</si>
  <si>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</si>
  <si>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</si>
  <si>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</si>
  <si>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</si>
  <si>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</si>
  <si>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</si>
  <si>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</si>
  <si>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</si>
  <si>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</si>
  <si>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</si>
  <si>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</si>
  <si>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</si>
  <si>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</si>
  <si>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</si>
  <si>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</si>
  <si>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</si>
  <si>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</si>
  <si>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</si>
  <si>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</si>
  <si>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</si>
  <si>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</si>
  <si>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</si>
  <si>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</si>
  <si>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</si>
  <si>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</si>
  <si>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</si>
  <si>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</si>
  <si>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</si>
  <si>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</si>
  <si>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</si>
  <si>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</si>
  <si>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</si>
  <si>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</si>
  <si>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</si>
  <si>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</si>
  <si>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</si>
  <si>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</si>
  <si>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</si>
  <si>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</si>
  <si>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</si>
  <si>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</si>
  <si>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</si>
  <si>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</si>
  <si>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</si>
  <si>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</si>
  <si>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</si>
  <si>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</si>
  <si>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</si>
  <si>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</si>
  <si>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</si>
  <si>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</si>
  <si>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</si>
  <si>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</si>
  <si>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</si>
  <si>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</si>
  <si>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</si>
  <si>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</si>
  <si>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</si>
  <si>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</si>
  <si>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</si>
  <si>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</si>
  <si>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</si>
  <si>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</si>
  <si>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</si>
  <si>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</si>
  <si>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</si>
  <si>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</si>
  <si>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</si>
  <si>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</si>
  <si>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</si>
  <si>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</si>
  <si>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</si>
  <si>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</si>
  <si>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</si>
  <si>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</si>
  <si>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</si>
  <si>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</si>
  <si>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</si>
  <si>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</si>
  <si>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</si>
  <si>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</si>
  <si>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</si>
  <si>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</si>
  <si>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</si>
  <si>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</si>
  <si>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</si>
  <si>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</si>
  <si>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</si>
  <si>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</si>
  <si>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</si>
  <si>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</si>
  <si>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</si>
  <si>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</si>
  <si>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</si>
  <si>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</si>
  <si>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</si>
  <si>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</si>
  <si>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</si>
  <si>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</si>
  <si>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</si>
  <si>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</si>
  <si>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</si>
  <si>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</si>
  <si>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</si>
  <si>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</si>
  <si>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</si>
  <si>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</si>
  <si>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</si>
  <si>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</si>
  <si>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</si>
  <si>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</si>
  <si>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</si>
  <si>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</si>
  <si>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</si>
  <si>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</si>
  <si>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</si>
  <si>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</si>
  <si>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</si>
  <si>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</si>
  <si>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</si>
  <si>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</si>
  <si>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</si>
  <si>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</si>
  <si>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</si>
  <si>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</si>
  <si>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</si>
  <si>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</si>
  <si>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</si>
  <si>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</si>
  <si>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</si>
  <si>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</si>
  <si>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</si>
  <si>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</si>
  <si>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</si>
  <si>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</si>
  <si>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</si>
  <si>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</si>
  <si>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</si>
  <si>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</si>
  <si>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</si>
  <si>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</si>
  <si>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</si>
  <si>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</si>
  <si>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</si>
  <si>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</si>
  <si>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</si>
  <si>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</si>
  <si>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</si>
  <si>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</si>
  <si>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</si>
  <si>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</si>
  <si>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</si>
  <si>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</si>
  <si>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</si>
  <si>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</si>
  <si>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</si>
  <si>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</si>
  <si>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</si>
  <si>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</si>
  <si>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</si>
  <si>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</si>
  <si>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</si>
  <si>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</si>
  <si>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</si>
  <si>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</si>
  <si>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</si>
  <si>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</si>
  <si>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</si>
  <si>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</si>
  <si>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</si>
  <si>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</si>
  <si>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</si>
  <si>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</si>
  <si>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</si>
  <si>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</si>
  <si>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</si>
  <si>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</si>
  <si>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</si>
  <si>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</si>
  <si>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</si>
  <si>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</si>
  <si>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</si>
  <si>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</si>
  <si>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</si>
  <si>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</si>
  <si>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</si>
  <si>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</si>
  <si>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</si>
  <si>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</si>
  <si>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</si>
  <si>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</si>
  <si>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</si>
  <si>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</si>
  <si>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</si>
  <si>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</si>
  <si>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</si>
  <si>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</si>
  <si>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</si>
  <si>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</si>
  <si>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</si>
  <si>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</si>
  <si>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</si>
  <si>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</si>
  <si>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</si>
  <si>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</si>
  <si>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</si>
  <si>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</si>
  <si>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</si>
  <si>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</si>
  <si>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</si>
  <si>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</si>
  <si>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</si>
  <si>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</si>
  <si>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</si>
  <si>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</si>
  <si>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</si>
  <si>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</si>
  <si>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</si>
  <si>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</si>
  <si>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</si>
  <si>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</si>
  <si>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</si>
  <si>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</si>
  <si>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</si>
  <si>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</si>
  <si>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</si>
  <si>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</si>
  <si>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</si>
  <si>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</si>
  <si>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</si>
  <si>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</si>
  <si>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</si>
  <si>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</si>
  <si>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</si>
  <si>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</si>
  <si>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</si>
  <si>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</si>
  <si>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</si>
  <si>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</si>
  <si>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</si>
  <si>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</si>
  <si>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</si>
  <si>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</si>
  <si>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</si>
  <si>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</si>
  <si>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</si>
  <si>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</si>
  <si>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</si>
  <si>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</si>
  <si>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</si>
  <si>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</si>
  <si>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</si>
  <si>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</si>
  <si>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</si>
  <si>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</si>
  <si>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</si>
  <si>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</si>
  <si>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</si>
  <si>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</si>
  <si>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</si>
  <si>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</si>
  <si>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</si>
  <si>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</si>
  <si>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</si>
  <si>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</si>
  <si>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</si>
  <si>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</si>
  <si>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</si>
  <si>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</si>
  <si>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</si>
  <si>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</si>
  <si>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</si>
  <si>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</si>
  <si>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</si>
  <si>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</si>
  <si>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</si>
  <si>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</si>
  <si>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</si>
  <si>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</si>
  <si>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</si>
  <si>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</si>
  <si>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</si>
  <si>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</si>
  <si>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</si>
  <si>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</si>
  <si>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</si>
  <si>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</si>
  <si>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</si>
  <si>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</si>
  <si>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</si>
  <si>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</si>
  <si>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</si>
  <si>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</si>
  <si>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</si>
  <si>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</si>
  <si>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</si>
  <si>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</si>
  <si>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</si>
  <si>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</si>
  <si>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</si>
  <si>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</si>
  <si>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</si>
  <si>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</si>
  <si>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</si>
  <si>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</si>
  <si>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</si>
  <si>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</si>
  <si>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</si>
  <si>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</si>
  <si>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</si>
  <si>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</si>
  <si>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</si>
  <si>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</si>
  <si>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</si>
  <si>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</si>
  <si>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</si>
  <si>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</si>
  <si>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</si>
  <si>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</si>
  <si>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</si>
  <si>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</si>
  <si>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</si>
  <si>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</si>
  <si>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</si>
  <si>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</si>
  <si>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</si>
  <si>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</si>
  <si>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</si>
  <si>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</si>
  <si>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</si>
  <si>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</si>
  <si>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</si>
  <si>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</si>
  <si>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</si>
  <si>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</si>
  <si>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</si>
  <si>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</si>
  <si>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</si>
  <si>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</si>
  <si>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</si>
  <si>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</si>
  <si>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</si>
  <si>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</si>
  <si>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</si>
  <si>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</si>
  <si>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</si>
  <si>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</si>
  <si>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</si>
  <si>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</si>
  <si>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</si>
  <si>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</si>
  <si>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</si>
  <si>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</si>
  <si>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</si>
  <si>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</si>
  <si>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</si>
  <si>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</si>
  <si>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</si>
  <si>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</si>
  <si>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</si>
  <si>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</si>
  <si>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</si>
  <si>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</si>
  <si>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</si>
  <si>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</si>
  <si>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</si>
  <si>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</si>
  <si>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</si>
  <si>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</si>
  <si>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</si>
  <si>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</si>
  <si>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</si>
  <si>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</si>
  <si>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</si>
  <si>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</si>
  <si>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</si>
  <si>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</si>
  <si>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</si>
  <si>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</si>
  <si>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</si>
  <si>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</si>
  <si>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</si>
  <si>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</si>
  <si>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</si>
  <si>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</si>
  <si>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</si>
  <si>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</si>
  <si>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</si>
  <si>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</si>
  <si>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</si>
  <si>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</si>
  <si>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</si>
  <si>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</si>
  <si>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</si>
  <si>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</si>
  <si>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</si>
  <si>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</si>
  <si>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</si>
  <si>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</si>
  <si>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</si>
  <si>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</si>
  <si>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</si>
  <si>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</si>
  <si>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</si>
  <si>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</si>
  <si>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</si>
  <si>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</si>
  <si>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</si>
  <si>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</si>
  <si>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</si>
  <si>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</si>
  <si>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</si>
  <si>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</si>
  <si>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</si>
  <si>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</si>
  <si>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</si>
  <si>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</si>
  <si>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</si>
  <si>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</si>
  <si>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</si>
  <si>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</si>
  <si>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</si>
  <si>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</si>
  <si>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</si>
  <si>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</si>
  <si>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</si>
  <si>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</si>
  <si>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</si>
  <si>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</si>
  <si>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</si>
  <si>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</si>
  <si>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</si>
  <si>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</si>
  <si>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</si>
  <si>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</si>
  <si>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</si>
  <si>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</si>
  <si>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</si>
  <si>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</si>
  <si>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</si>
  <si>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</si>
  <si>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</si>
  <si>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</si>
  <si>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</si>
  <si>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</si>
  <si>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</si>
  <si>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</si>
  <si>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</si>
  <si>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</si>
  <si>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</si>
  <si>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</si>
  <si>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</si>
  <si>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</si>
  <si>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</si>
  <si>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</si>
  <si>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</si>
  <si>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</si>
  <si>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</si>
  <si>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</si>
  <si>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</si>
  <si>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</si>
  <si>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</si>
  <si>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</si>
  <si>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</si>
  <si>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</si>
  <si>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</si>
  <si>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</si>
  <si>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</si>
  <si>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</si>
  <si>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</si>
  <si>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</si>
  <si>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</si>
  <si>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</si>
  <si>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</si>
  <si>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</si>
  <si>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</si>
  <si>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</si>
  <si>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</si>
  <si>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</si>
  <si>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</si>
  <si>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</si>
  <si>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</si>
  <si>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</si>
  <si>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</si>
  <si>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</si>
  <si>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</si>
  <si>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</si>
  <si>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</si>
  <si>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</si>
  <si>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</si>
  <si>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</si>
  <si>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</si>
  <si>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</si>
  <si>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</si>
  <si>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</si>
  <si>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</si>
  <si>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</si>
  <si>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</si>
  <si>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</si>
  <si>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</si>
  <si>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</si>
  <si>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</si>
  <si>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</si>
  <si>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</si>
  <si>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</si>
  <si>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</si>
  <si>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</si>
  <si>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</si>
  <si>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</si>
  <si>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</si>
  <si>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</si>
  <si>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</si>
  <si>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</si>
  <si>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</si>
  <si>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</si>
  <si>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</si>
  <si>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</si>
  <si>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</si>
  <si>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</si>
  <si>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</si>
  <si>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</si>
  <si>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</si>
  <si>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</si>
  <si>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</si>
  <si>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</si>
  <si>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</si>
  <si>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</si>
  <si>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</si>
  <si>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</si>
  <si>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</si>
  <si>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</si>
  <si>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</si>
  <si>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</si>
  <si>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</si>
  <si>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</si>
  <si>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</si>
  <si>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</si>
  <si>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</si>
  <si>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</si>
  <si>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</si>
  <si>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</si>
  <si>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</si>
  <si>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</si>
  <si>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</si>
  <si>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</si>
  <si>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</si>
  <si>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</si>
  <si>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</si>
  <si>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</si>
  <si>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</si>
  <si>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</si>
  <si>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</si>
  <si>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</si>
  <si>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</si>
  <si>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</si>
  <si>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</si>
  <si>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</si>
  <si>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</si>
  <si>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</si>
  <si>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</si>
  <si>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</si>
  <si>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</si>
  <si>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</si>
  <si>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</si>
  <si>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</si>
  <si>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</si>
  <si>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</si>
  <si>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</si>
  <si>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</si>
  <si>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</si>
  <si>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</si>
  <si>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</si>
  <si>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</si>
  <si>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</si>
  <si>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</si>
  <si>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</si>
  <si>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</si>
  <si>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</si>
  <si>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</si>
  <si>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</si>
  <si>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</si>
  <si>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</si>
  <si>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</si>
  <si>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</si>
  <si>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</si>
  <si>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</si>
  <si>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</si>
  <si>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</si>
  <si>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</si>
  <si>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</si>
  <si>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</si>
  <si>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</si>
  <si>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</si>
  <si>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</si>
  <si>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</si>
  <si>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</si>
  <si>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</si>
  <si>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</si>
  <si>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</si>
  <si>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</si>
  <si>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</si>
  <si>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</si>
  <si>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</si>
  <si>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</si>
  <si>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</si>
  <si>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</si>
  <si>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</si>
  <si>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</si>
  <si>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</si>
  <si>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</si>
  <si>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</si>
  <si>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</si>
  <si>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</si>
  <si>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</si>
  <si>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</si>
  <si>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</si>
  <si>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</si>
  <si>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</si>
  <si>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</si>
  <si>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</si>
  <si>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</si>
  <si>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</si>
  <si>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</si>
  <si>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</si>
  <si>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</si>
  <si>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</si>
  <si>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</si>
  <si>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</si>
  <si>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</si>
  <si>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</si>
  <si>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</si>
  <si>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</si>
  <si>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</si>
  <si>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</si>
  <si>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</si>
  <si>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</si>
  <si>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</si>
  <si>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</si>
  <si>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</si>
  <si>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</si>
  <si>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</si>
  <si>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</si>
  <si>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</si>
  <si>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</si>
  <si>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</si>
  <si>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</si>
  <si>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</si>
  <si>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</si>
  <si>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</si>
  <si>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</si>
  <si>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</si>
  <si>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</si>
  <si>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</si>
  <si>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</si>
  <si>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</si>
  <si>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</si>
  <si>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</si>
  <si>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</si>
  <si>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</si>
  <si>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</si>
  <si>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</si>
  <si>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</si>
  <si>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</si>
  <si>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</si>
  <si>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</si>
  <si>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</si>
  <si>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</si>
  <si>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</si>
  <si>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</si>
  <si>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</si>
  <si>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</si>
  <si>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</si>
  <si>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</si>
  <si>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</si>
  <si>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</si>
  <si>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</si>
  <si>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</si>
  <si>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</si>
  <si>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</si>
  <si>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</si>
  <si>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</si>
  <si>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</si>
  <si>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</si>
  <si>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</si>
  <si>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</si>
  <si>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</si>
  <si>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</si>
  <si>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</si>
  <si>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</si>
  <si>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</si>
  <si>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</si>
  <si>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</si>
  <si>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</si>
  <si>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</si>
  <si>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</si>
  <si>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</si>
  <si>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</si>
  <si>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</si>
  <si>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</si>
  <si>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</si>
  <si>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</si>
  <si>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</si>
  <si>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</si>
  <si>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</si>
  <si>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</si>
  <si>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</si>
  <si>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</si>
  <si>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</si>
  <si>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</si>
  <si>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</si>
  <si>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</si>
  <si>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</si>
  <si>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</si>
  <si>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</si>
  <si>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</si>
  <si>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</si>
  <si>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</si>
  <si>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</si>
  <si>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</si>
  <si>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</si>
  <si>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</si>
  <si>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</si>
  <si>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</si>
  <si>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</si>
  <si>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</si>
  <si>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</si>
  <si>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</si>
  <si>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</si>
  <si>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</si>
  <si>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</si>
  <si>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</si>
  <si>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</si>
  <si>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</si>
  <si>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</si>
  <si>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</si>
  <si>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</si>
  <si>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</si>
  <si>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</si>
  <si>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</si>
  <si>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</si>
  <si>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</si>
  <si>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</si>
  <si>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</si>
  <si>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</si>
  <si>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</si>
  <si>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</si>
  <si>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</si>
  <si>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</si>
  <si>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</si>
  <si>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</si>
  <si>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</si>
  <si>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</si>
  <si>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</si>
  <si>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</si>
  <si>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</si>
  <si>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</si>
  <si>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</si>
  <si>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</si>
  <si>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</si>
  <si>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</si>
  <si>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</si>
  <si>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</si>
  <si>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</si>
  <si>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</si>
  <si>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</si>
  <si>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</si>
  <si>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</si>
  <si>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</si>
  <si>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</si>
  <si>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</si>
  <si>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</si>
  <si>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</si>
  <si>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</si>
  <si>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</si>
  <si>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</si>
  <si>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</si>
  <si>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</si>
  <si>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</si>
  <si>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</si>
  <si>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</si>
  <si>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</si>
  <si>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</si>
  <si>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</si>
  <si>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</si>
  <si>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</si>
  <si>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</si>
  <si>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</si>
  <si>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</si>
  <si>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</si>
  <si>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</si>
  <si>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</si>
  <si>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</si>
  <si>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</si>
  <si>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</si>
  <si>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</si>
  <si>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</si>
  <si>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</si>
  <si>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</si>
  <si>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</si>
  <si>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</si>
  <si>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</si>
  <si>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</si>
  <si>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</si>
  <si>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</si>
  <si>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</si>
  <si>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</si>
  <si>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</si>
  <si>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</si>
  <si>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</si>
  <si>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</si>
  <si>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</si>
  <si>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</si>
  <si>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</si>
  <si>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</si>
  <si>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</si>
  <si>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</si>
  <si>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</si>
  <si>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</si>
  <si>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</si>
  <si>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</si>
  <si>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</si>
  <si>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</si>
  <si>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</si>
  <si>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</si>
  <si>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</si>
  <si>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</si>
  <si>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</si>
  <si>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</si>
  <si>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</si>
  <si>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</si>
  <si>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</si>
  <si>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</si>
  <si>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</si>
  <si>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</si>
  <si>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</si>
  <si>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</si>
  <si>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</si>
  <si>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</si>
  <si>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</si>
  <si>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</si>
  <si>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</si>
  <si>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</si>
  <si>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</si>
  <si>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</si>
  <si>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</si>
  <si>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</si>
  <si>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</si>
  <si>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</si>
  <si>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</si>
  <si>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</si>
  <si>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</si>
  <si>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</si>
  <si>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</si>
  <si>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</si>
  <si>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</si>
  <si>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</si>
  <si>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</si>
  <si>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</si>
  <si>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</si>
  <si>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</si>
  <si>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</si>
  <si>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</si>
  <si>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</si>
  <si>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</si>
  <si>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</si>
  <si>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</si>
  <si>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</si>
  <si>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</si>
  <si>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</si>
  <si>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</si>
  <si>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</si>
  <si>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</si>
  <si>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</si>
  <si>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</si>
  <si>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</si>
  <si>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</si>
  <si>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</si>
  <si>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</si>
  <si>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</si>
  <si>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</si>
  <si>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</si>
  <si>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</si>
  <si>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</si>
  <si>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</si>
  <si>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</si>
  <si>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</si>
  <si>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</si>
  <si>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</si>
  <si>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</si>
  <si>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</si>
  <si>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</si>
  <si>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</si>
  <si>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</si>
  <si>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</si>
  <si>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</si>
  <si>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</si>
  <si>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</si>
  <si>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</si>
  <si>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</si>
  <si>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</si>
  <si>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</si>
  <si>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</si>
  <si>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</si>
  <si>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</si>
  <si>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</si>
  <si>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</si>
  <si>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</si>
  <si>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</si>
  <si>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</si>
  <si>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</si>
  <si>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</si>
  <si>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</si>
  <si>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</si>
  <si>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</si>
  <si>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</si>
  <si>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</si>
  <si>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</si>
  <si>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</si>
  <si>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</si>
  <si>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</si>
  <si>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</si>
  <si>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</si>
  <si>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</si>
  <si>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</si>
  <si>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</si>
  <si>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</si>
  <si>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</si>
  <si>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</si>
  <si>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</si>
  <si>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</si>
  <si>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</si>
  <si>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</si>
  <si>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</si>
  <si>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</si>
  <si>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</si>
  <si>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</si>
  <si>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</si>
  <si>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</si>
  <si>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</si>
  <si>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</si>
  <si>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</si>
  <si>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</si>
  <si>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</si>
  <si>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</si>
  <si>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</si>
  <si>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</si>
  <si>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</si>
  <si>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</si>
  <si>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</si>
  <si>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</si>
  <si>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</si>
  <si>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</si>
  <si>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</si>
  <si>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</si>
  <si>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</si>
  <si>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</si>
  <si>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</si>
  <si>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</si>
  <si>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</si>
  <si>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</si>
  <si>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</si>
  <si>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</si>
  <si>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</si>
  <si>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</si>
  <si>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</si>
  <si>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</si>
  <si>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</si>
  <si>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</si>
  <si>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</si>
  <si>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</si>
  <si>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</si>
  <si>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</si>
  <si>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</si>
  <si>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</si>
  <si>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</si>
  <si>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</si>
  <si>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</si>
  <si>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</si>
  <si>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</si>
  <si>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</si>
  <si>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</si>
  <si>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</si>
  <si>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</si>
  <si>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</si>
  <si>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</si>
  <si>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</si>
  <si>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</si>
  <si>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</si>
  <si>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</si>
  <si>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</si>
  <si>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</si>
  <si>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</si>
  <si>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</si>
  <si>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</si>
  <si>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</si>
  <si>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</si>
  <si>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</si>
  <si>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</si>
  <si>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</si>
  <si>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</si>
  <si>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</si>
  <si>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</si>
  <si>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</si>
  <si>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</si>
  <si>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</si>
  <si>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</si>
  <si>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</si>
  <si>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</si>
  <si>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</si>
  <si>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</si>
  <si>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</si>
  <si>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</si>
  <si>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</si>
  <si>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</si>
  <si>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</si>
  <si>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</si>
  <si>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</si>
  <si>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</si>
  <si>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</si>
  <si>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</si>
  <si>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</si>
  <si>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</si>
  <si>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</si>
  <si>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</si>
  <si>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</si>
  <si>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</si>
  <si>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</si>
  <si>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</si>
  <si>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</si>
  <si>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</si>
  <si>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</si>
  <si>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</si>
  <si>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</si>
  <si>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</si>
  <si>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</si>
  <si>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</si>
  <si>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</si>
  <si>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</si>
  <si>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</si>
  <si>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</si>
  <si>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</si>
  <si>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</si>
  <si>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</si>
  <si>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</si>
  <si>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</si>
  <si>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</si>
  <si>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</si>
  <si>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</si>
  <si>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</si>
  <si>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</si>
  <si>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</si>
  <si>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</si>
  <si>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</si>
  <si>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</si>
  <si>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</si>
  <si>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</si>
  <si>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</si>
  <si>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</si>
  <si>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</si>
  <si>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</si>
  <si>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</si>
  <si>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</si>
  <si>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</si>
  <si>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</si>
  <si>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</si>
  <si>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</si>
  <si>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</si>
  <si>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</si>
  <si>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</si>
  <si>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</si>
  <si>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</si>
  <si>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</si>
  <si>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</si>
  <si>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</si>
  <si>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</si>
  <si>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</si>
  <si>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</si>
  <si>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</si>
  <si>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</si>
  <si>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</si>
  <si>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</si>
  <si>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</si>
  <si>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</si>
  <si>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</si>
  <si>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</si>
  <si>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</si>
  <si>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</si>
  <si>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</si>
  <si>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</si>
  <si>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</si>
  <si>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</si>
  <si>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</si>
  <si>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</si>
  <si>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</si>
  <si>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</si>
  <si>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</si>
  <si>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</si>
  <si>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</si>
  <si>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</si>
  <si>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</si>
  <si>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</si>
  <si>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</si>
  <si>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</si>
  <si>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</si>
  <si>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</si>
  <si>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</si>
  <si>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</si>
  <si>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</si>
  <si>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</si>
  <si>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</si>
  <si>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</si>
  <si>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</si>
  <si>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</si>
  <si>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</si>
  <si>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</si>
  <si>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</si>
  <si>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</si>
  <si>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</si>
  <si>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</si>
  <si>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</si>
  <si>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</si>
  <si>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</si>
  <si>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</si>
  <si>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</si>
  <si>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</si>
  <si>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</si>
  <si>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</si>
  <si>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</si>
  <si>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</si>
  <si>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</si>
  <si>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</si>
  <si>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</si>
  <si>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</si>
  <si>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</si>
  <si>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</si>
  <si>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</si>
  <si>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</si>
  <si>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</si>
  <si>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</si>
  <si>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</si>
  <si>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</si>
  <si>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</si>
  <si>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</si>
  <si>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</si>
  <si>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</si>
  <si>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</si>
  <si>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</si>
  <si>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</si>
  <si>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</si>
  <si>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</si>
  <si>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</si>
  <si>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</si>
  <si>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Cuota</t>
  </si>
  <si>
    <t>Sacatepequez</t>
  </si>
  <si>
    <t>Solola</t>
  </si>
  <si>
    <t>El progreso</t>
  </si>
  <si>
    <t>Suchitepequez</t>
  </si>
  <si>
    <t>Huehetenango</t>
  </si>
  <si>
    <t>Quiche</t>
  </si>
  <si>
    <t>Totonicapan</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</si>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</sst>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3">
    <fill>
      <patternFill patternType="none"/>
    </fill>
    <fill>
      <patternFill patternType="gray125"/>
    </fill>
    <fill>
      <patternFill patternType="solid">
        <fgColor theme="9" tint="0.39997558519241921"/>
        <bgColor indexed="64"/>
      </patternFill>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0">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2" borderId="0" xfId="0" applyFont="1" applyFill="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2"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B2" sqref="B2"/>
    </sheetView>
  </sheetViews>
  <sheetFormatPr baseColWidth="10" defaultRowHeight="12.75" x14ac:dyDescent="0.2"/>
  <cols>
    <col min="1" max="1" width="14.85546875" customWidth="1"/>
  </cols>
  <sheetData>
    <row r="1" spans="1:3" ht="29.25" customHeight="1" x14ac:dyDescent="0.2">
      <c r="A1" s="19" t="s">
        <v>15878</v>
      </c>
      <c r="B1" s="19" t="s">
        <v>180</v>
      </c>
      <c r="C1" s="19" t="s">
        <v>15879</v>
      </c>
    </row>
    <row r="2" spans="1:3" x14ac:dyDescent="0.2">
      <c r="A2" t="s">
        <v>14</v>
      </c>
      <c r="B2">
        <f>COUNTIFS(Table_1[ACTIVO],"Activo",Table_1[MERCADO],"Comercial",Table_1[DEPARTAMENTO],A2)</f>
        <v>690</v>
      </c>
      <c r="C2">
        <f>SUMIFS(Table_1[PRECIO],Table_1[ESTADO],"Alquiler",Table_1[MERCADO],"Comercial",Table_1[ACTIVO],"Activo",Table_1[DEPARTAMENTO],A2)</f>
        <v>1072636.7149999996</v>
      </c>
    </row>
    <row r="3" spans="1:3" x14ac:dyDescent="0.2">
      <c r="A3" t="s">
        <v>31</v>
      </c>
      <c r="B3">
        <f>COUNTIFS(Table_1[ACTIVO],"Activo",Table_1[MERCADO],"Comercial",Table_1[DEPARTAMENTO],A3)</f>
        <v>42</v>
      </c>
      <c r="C3">
        <f>SUMIFS(Table_1[PRECIO],Table_1[ESTADO],"Alquiler",Table_1[MERCADO],"Comercial",Table_1[ACTIVO],"Activo",Table_1[DEPARTAMENTO],A3)</f>
        <v>28308.069999999996</v>
      </c>
    </row>
    <row r="4" spans="1:3" x14ac:dyDescent="0.2">
      <c r="A4" t="s">
        <v>15880</v>
      </c>
      <c r="B4">
        <f>COUNTIFS(Table_1[ACTIVO],"Activo",Table_1[MERCADO],"Comercial",Table_1[DEPARTAMENTO],A4)</f>
        <v>0</v>
      </c>
      <c r="C4">
        <f>SUMIFS(Table_1[PRECIO],Table_1[ESTADO],"Alquiler",Table_1[MERCADO],"Comercial",Table_1[ACTIVO],"Activo",Table_1[DEPARTAMENTO],A4)</f>
        <v>0</v>
      </c>
    </row>
    <row r="5" spans="1:3" x14ac:dyDescent="0.2">
      <c r="A5" t="s">
        <v>78</v>
      </c>
      <c r="B5">
        <f>COUNTIFS(Table_1[ACTIVO],"Activo",Table_1[MERCADO],"Comercial",Table_1[DEPARTAMENTO],A5)</f>
        <v>23</v>
      </c>
      <c r="C5">
        <f>SUMIFS(Table_1[PRECIO],Table_1[ESTADO],"Alquiler",Table_1[MERCADO],"Comercial",Table_1[ACTIVO],"Activo",Table_1[DEPARTAMENTO],A5)</f>
        <v>47955.340000000004</v>
      </c>
    </row>
    <row r="6" spans="1:3" x14ac:dyDescent="0.2">
      <c r="A6" t="s">
        <v>76</v>
      </c>
      <c r="B6">
        <f>COUNTIFS(Table_1[ACTIVO],"Activo",Table_1[MERCADO],"Comercial",Table_1[DEPARTAMENTO],A6)</f>
        <v>14</v>
      </c>
      <c r="C6">
        <f>SUMIFS(Table_1[PRECIO],Table_1[ESTADO],"Alquiler",Table_1[MERCADO],"Comercial",Table_1[ACTIVO],"Activo",Table_1[DEPARTAMENTO],A6)</f>
        <v>17433.329999999998</v>
      </c>
    </row>
    <row r="7" spans="1:3" x14ac:dyDescent="0.2">
      <c r="A7" t="s">
        <v>21</v>
      </c>
      <c r="B7">
        <f>COUNTIFS(Table_1[ACTIVO],"Activo",Table_1[MERCADO],"Comercial",Table_1[DEPARTAMENTO],A7)</f>
        <v>24</v>
      </c>
      <c r="C7">
        <f>SUMIFS(Table_1[PRECIO],Table_1[ESTADO],"Alquiler",Table_1[MERCADO],"Comercial",Table_1[ACTIVO],"Activo",Table_1[DEPARTAMENTO],A7)</f>
        <v>35050.500000000007</v>
      </c>
    </row>
    <row r="8" spans="1:3" x14ac:dyDescent="0.2">
      <c r="A8" t="s">
        <v>61</v>
      </c>
      <c r="B8">
        <f>COUNTIFS(Table_1[ACTIVO],"Activo",Table_1[MERCADO],"Comercial",Table_1[DEPARTAMENTO],A8)</f>
        <v>12</v>
      </c>
      <c r="C8">
        <f>SUMIFS(Table_1[PRECIO],Table_1[ESTADO],"Alquiler",Table_1[MERCADO],"Comercial",Table_1[ACTIVO],"Activo",Table_1[DEPARTAMENTO],A8)</f>
        <v>35459.410000000003</v>
      </c>
    </row>
    <row r="9" spans="1:3" x14ac:dyDescent="0.2">
      <c r="A9" t="s">
        <v>70</v>
      </c>
      <c r="B9">
        <f>COUNTIFS(Table_1[ACTIVO],"Activo",Table_1[MERCADO],"Comercial",Table_1[DEPARTAMENTO],A9)</f>
        <v>12</v>
      </c>
      <c r="C9">
        <f>SUMIFS(Table_1[PRECIO],Table_1[ESTADO],"Alquiler",Table_1[MERCADO],"Comercial",Table_1[ACTIVO],"Activo",Table_1[DEPARTAMENTO],A9)</f>
        <v>25842.670000000002</v>
      </c>
    </row>
    <row r="10" spans="1:3" x14ac:dyDescent="0.2">
      <c r="A10" t="s">
        <v>15881</v>
      </c>
      <c r="B10">
        <f>COUNTIFS(Table_1[ACTIVO],"Activo",Table_1[MERCADO],"Comercial",Table_1[DEPARTAMENTO],A10)</f>
        <v>0</v>
      </c>
      <c r="C10">
        <f>SUMIFS(Table_1[PRECIO],Table_1[ESTADO],"Alquiler",Table_1[MERCADO],"Comercial",Table_1[ACTIVO],"Activo",Table_1[DEPARTAMENTO],A10)</f>
        <v>0</v>
      </c>
    </row>
    <row r="11" spans="1:3" x14ac:dyDescent="0.2">
      <c r="A11" t="s">
        <v>15882</v>
      </c>
      <c r="B11">
        <f>COUNTIFS(Table_1[ACTIVO],"Activo",Table_1[MERCADO],"Comercial",Table_1[DEPARTAMENTO],A11)</f>
        <v>14</v>
      </c>
      <c r="C11">
        <f>SUMIFS(Table_1[PRECIO],Table_1[ESTADO],"Alquiler",Table_1[MERCADO],"Comercial",Table_1[ACTIVO],"Activo",Table_1[DEPARTAMENTO],A11)</f>
        <v>8093.93</v>
      </c>
    </row>
    <row r="12" spans="1:3" x14ac:dyDescent="0.2">
      <c r="A12" t="s">
        <v>59</v>
      </c>
      <c r="B12">
        <f>COUNTIFS(Table_1[ACTIVO],"Activo",Table_1[MERCADO],"Comercial",Table_1[DEPARTAMENTO],A12)</f>
        <v>12</v>
      </c>
      <c r="C12">
        <f>SUMIFS(Table_1[PRECIO],Table_1[ESTADO],"Alquiler",Table_1[MERCADO],"Comercial",Table_1[ACTIVO],"Activo",Table_1[DEPARTAMENTO],A12)</f>
        <v>3014.71</v>
      </c>
    </row>
    <row r="13" spans="1:3" x14ac:dyDescent="0.2">
      <c r="A13" t="s">
        <v>1715</v>
      </c>
      <c r="B13">
        <f>COUNTIFS(Table_1[ACTIVO],"Activo",Table_1[MERCADO],"Comercial",Table_1[DEPARTAMENTO],A13)</f>
        <v>0</v>
      </c>
      <c r="C13">
        <f>SUMIFS(Table_1[PRECIO],Table_1[ESTADO],"Alquiler",Table_1[MERCADO],"Comercial",Table_1[ACTIVO],"Activo",Table_1[DEPARTAMENTO],A13)</f>
        <v>0</v>
      </c>
    </row>
    <row r="14" spans="1:3" x14ac:dyDescent="0.2">
      <c r="A14" t="s">
        <v>15883</v>
      </c>
      <c r="B14">
        <f>COUNTIFS(Table_1[ACTIVO],"Activo",Table_1[MERCADO],"Comercial",Table_1[DEPARTAMENTO],A14)</f>
        <v>0</v>
      </c>
      <c r="C14">
        <f>SUMIFS(Table_1[PRECIO],Table_1[ESTADO],"Alquiler",Table_1[MERCADO],"Comercial",Table_1[ACTIVO],"Activo",Table_1[DEPARTAMENTO],A14)</f>
        <v>0</v>
      </c>
    </row>
    <row r="15" spans="1:3" x14ac:dyDescent="0.2">
      <c r="A15" t="s">
        <v>15884</v>
      </c>
      <c r="B15">
        <f>COUNTIFS(Table_1[ACTIVO],"Activo",Table_1[MERCADO],"Comercial",Table_1[DEPARTAMENTO],A15)</f>
        <v>0</v>
      </c>
      <c r="C15">
        <f>SUMIFS(Table_1[PRECIO],Table_1[ESTADO],"Alquiler",Table_1[MERCADO],"Comercial",Table_1[ACTIVO],"Activo",Table_1[DEPARTAMENTO],A15)</f>
        <v>0</v>
      </c>
    </row>
    <row r="16" spans="1:3" x14ac:dyDescent="0.2">
      <c r="A16" t="s">
        <v>83</v>
      </c>
      <c r="B16">
        <f>COUNTIFS(Table_1[ACTIVO],"Activo",Table_1[MERCADO],"Comercial",Table_1[DEPARTAMENTO],A16)</f>
        <v>12</v>
      </c>
      <c r="C16">
        <f>SUMIFS(Table_1[PRECIO],Table_1[ESTADO],"Alquiler",Table_1[MERCADO],"Comercial",Table_1[ACTIVO],"Activo",Table_1[DEPARTAMENTO],A16)</f>
        <v>3034.32</v>
      </c>
    </row>
    <row r="17" spans="1:3" x14ac:dyDescent="0.2">
      <c r="A17" t="s">
        <v>3637</v>
      </c>
      <c r="B17">
        <f>COUNTIFS(Table_1[ACTIVO],"Activo",Table_1[MERCADO],"Comercial",Table_1[DEPARTAMENTO],A17)</f>
        <v>1</v>
      </c>
      <c r="C17">
        <f>SUMIFS(Table_1[PRECIO],Table_1[ESTADO],"Alquiler",Table_1[MERCADO],"Comercial",Table_1[ACTIVO],"Activo",Table_1[DEPARTAMENTO],A17)</f>
        <v>8000</v>
      </c>
    </row>
    <row r="18" spans="1:3" x14ac:dyDescent="0.2">
      <c r="A18" t="s">
        <v>73</v>
      </c>
      <c r="B18">
        <f>COUNTIFS(Table_1[ACTIVO],"Activo",Table_1[MERCADO],"Comercial",Table_1[DEPARTAMENTO],A18)</f>
        <v>5</v>
      </c>
      <c r="C18">
        <f>SUMIFS(Table_1[PRECIO],Table_1[ESTADO],"Alquiler",Table_1[MERCADO],"Comercial",Table_1[ACTIVO],"Activo",Table_1[DEPARTAMENTO],A18)</f>
        <v>256.91000000000003</v>
      </c>
    </row>
    <row r="19" spans="1:3" x14ac:dyDescent="0.2">
      <c r="A19" t="s">
        <v>64</v>
      </c>
      <c r="B19">
        <f>COUNTIFS(Table_1[ACTIVO],"Activo",Table_1[MERCADO],"Comercial",Table_1[DEPARTAMENTO],A19)</f>
        <v>1</v>
      </c>
      <c r="C19">
        <f>SUMIFS(Table_1[PRECIO],Table_1[ESTADO],"Alquiler",Table_1[MERCADO],"Comercial",Table_1[ACTIVO],"Activo",Table_1[DEPARTAMENTO],A19)</f>
        <v>0</v>
      </c>
    </row>
    <row r="20" spans="1:3" x14ac:dyDescent="0.2">
      <c r="A20" t="s">
        <v>626</v>
      </c>
      <c r="B20">
        <f>COUNTIFS(Table_1[ACTIVO],"Activo",Table_1[MERCADO],"Comercial",Table_1[DEPARTAMENTO],A20)</f>
        <v>2</v>
      </c>
      <c r="C20">
        <f>SUMIFS(Table_1[PRECIO],Table_1[ESTADO],"Alquiler",Table_1[MERCADO],"Comercial",Table_1[ACTIVO],"Activo",Table_1[DEPARTAMENTO],A20)</f>
        <v>0</v>
      </c>
    </row>
    <row r="21" spans="1:3" x14ac:dyDescent="0.2">
      <c r="A21" t="s">
        <v>14545</v>
      </c>
      <c r="B21">
        <f>COUNTIFS(Table_1[ACTIVO],"Activo",Table_1[MERCADO],"Comercial",Table_1[DEPARTAMENTO],A21)</f>
        <v>0</v>
      </c>
      <c r="C21">
        <f>SUMIFS(Table_1[PRECIO],Table_1[ESTADO],"Alquiler",Table_1[MERCADO],"Comercial",Table_1[ACTIVO],"Activo",Table_1[DEPARTAMENTO],A21)</f>
        <v>0</v>
      </c>
    </row>
    <row r="22" spans="1:3" x14ac:dyDescent="0.2">
      <c r="A22" t="s">
        <v>15885</v>
      </c>
      <c r="B22">
        <f>COUNTIFS(Table_1[ACTIVO],"Activo",Table_1[MERCADO],"Comercial",Table_1[DEPARTAMENTO],A22)</f>
        <v>0</v>
      </c>
      <c r="C22">
        <f>SUMIFS(Table_1[PRECIO],Table_1[ESTADO],"Alquiler",Table_1[MERCADO],"Comercial",Table_1[ACTIVO],"Activo",Table_1[DEPARTAMENTO],A22)</f>
        <v>0</v>
      </c>
    </row>
    <row r="23" spans="1:3" x14ac:dyDescent="0.2">
      <c r="A23" t="s">
        <v>15886</v>
      </c>
      <c r="B23">
        <f>COUNTIFS(Table_1[ACTIVO],"Activo",Table_1[MERCADO],"Comercial",Table_1[DEPARTAMENTO],A23)</f>
        <v>0</v>
      </c>
      <c r="C23">
        <f>SUMIFS(Table_1[PRECIO],Table_1[ESTADO],"Alquiler",Table_1[MERCADO],"Comercial",Table_1[ACTIVO],"Activo",Table_1[DEPARTAMENTO],A23)</f>
        <v>0</v>
      </c>
    </row>
    <row r="24" spans="1:3" ht="29.25" customHeight="1" x14ac:dyDescent="0.2">
      <c r="A24" s="19" t="s">
        <v>15887</v>
      </c>
      <c r="B24" s="19">
        <f>SUM(B2:B23)</f>
        <v>864</v>
      </c>
      <c r="C24" s="19">
        <f>SUM(C2:C23)</f>
        <v>1285085.9049999996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2025-09-19T17:15:11Z</dcterms:created>
  <dcterms:modified xsi:type="dcterms:W3CDTF">2025-09-19T17:15:12Z</dcterms:modified>
  <cp:category>Centro GNet</cp:category>
  <cp:contentStatus>Centro GNet</cp:contentStatus>
</cp:coreProperties>
</file>