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3040" windowHeight="9528"/>
  </bookViews>
  <sheets>
    <sheet name="FACTURA" sheetId="1" r:id="rId1"/>
    <sheet name="Clientes" sheetId="3" r:id="rId2"/>
    <sheet name="DATOS" sheetId="2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8" i="1" l="1"/>
  <c r="G17" i="1"/>
  <c r="G16" i="1"/>
  <c r="G15" i="1"/>
  <c r="G14" i="1"/>
  <c r="G13" i="1"/>
  <c r="G12" i="1"/>
  <c r="G11" i="1"/>
  <c r="G10" i="1"/>
  <c r="G9" i="1"/>
</calcChain>
</file>

<file path=xl/sharedStrings.xml><?xml version="1.0" encoding="utf-8"?>
<sst xmlns="http://schemas.openxmlformats.org/spreadsheetml/2006/main" count="107" uniqueCount="106">
  <si>
    <t>DOMICILIO</t>
  </si>
  <si>
    <t>FACTURA</t>
  </si>
  <si>
    <t>No.</t>
  </si>
  <si>
    <t>CANTIDAD</t>
  </si>
  <si>
    <t>CONCEPTO-REFERENCIA</t>
  </si>
  <si>
    <t>PRECIO</t>
  </si>
  <si>
    <t>IMPORTE</t>
  </si>
  <si>
    <t>brochas</t>
  </si>
  <si>
    <t>Descuento</t>
  </si>
  <si>
    <t>Iva</t>
  </si>
  <si>
    <t>Nit</t>
  </si>
  <si>
    <t>espejos</t>
  </si>
  <si>
    <t>palitos de naranjo</t>
  </si>
  <si>
    <t>ampollas</t>
  </si>
  <si>
    <t>fecha</t>
  </si>
  <si>
    <t>INSTRUCCIONES</t>
  </si>
  <si>
    <t xml:space="preserve">encabezado de la factura, termine de enmarcar todo el encabezado con sus celdas respectivas </t>
  </si>
  <si>
    <t xml:space="preserve">en la parte de la factura realice las formulas respectivas </t>
  </si>
  <si>
    <t xml:space="preserve">en la celda descuento realice el siguiente planteamiento </t>
  </si>
  <si>
    <t>si es mayor que 300 aplique el 20%</t>
  </si>
  <si>
    <t xml:space="preserve">RECUERDE QUE TIENE QUE TENER UNA CELDA PARA PODER PONER EL PORCENTAJE  COMO EL IVA </t>
  </si>
  <si>
    <t>NOMBRE COMPLETO DEL CLIENTE</t>
  </si>
  <si>
    <t>CLIENTE VIP</t>
  </si>
  <si>
    <t>CODIGO</t>
  </si>
  <si>
    <t xml:space="preserve">en la hoja Datos vincule numero de factura </t>
  </si>
  <si>
    <t xml:space="preserve">No. Factura </t>
  </si>
  <si>
    <t>Cant. de productos</t>
  </si>
  <si>
    <t>toallas para desmaquillar</t>
  </si>
  <si>
    <t>delineadores</t>
  </si>
  <si>
    <t>espray</t>
  </si>
  <si>
    <t xml:space="preserve">en la parte de abajo desplieguen una celda cuantos productos compro con un precio mayor de Q.15 </t>
  </si>
  <si>
    <t xml:space="preserve">recuerde que el total debe tener su IVA respectivo como su descuento </t>
  </si>
  <si>
    <t>pinturas</t>
  </si>
  <si>
    <t>tintes</t>
  </si>
  <si>
    <t>luces</t>
  </si>
  <si>
    <t>NIT</t>
  </si>
  <si>
    <t xml:space="preserve">Total a pagar </t>
  </si>
  <si>
    <t xml:space="preserve">TIPO DE PAGO </t>
  </si>
  <si>
    <t>en la parte de cantidad de producto de la factura realice un conteo que despliegue máximos de productos Y</t>
  </si>
  <si>
    <t xml:space="preserve"> mínimos y un promedio de ellos en otro apartado </t>
  </si>
  <si>
    <t xml:space="preserve">en la parte de abajo despliegue la suma de precios cuando la cantidad sea mayor o igual que 25 </t>
  </si>
  <si>
    <t>Código Cliente</t>
  </si>
  <si>
    <t>Nombres</t>
  </si>
  <si>
    <t>Dirección</t>
  </si>
  <si>
    <t>Teléfono</t>
  </si>
  <si>
    <t>13 Calle 5-36, Zona 10</t>
  </si>
  <si>
    <t>365487-9</t>
  </si>
  <si>
    <t>18 Avenida 3-69, Zona 16</t>
  </si>
  <si>
    <t>456985-7</t>
  </si>
  <si>
    <t>5 Calle 40-56, Zona 12</t>
  </si>
  <si>
    <t>125489-8</t>
  </si>
  <si>
    <t>10 Avenida 10-36, Zona 16</t>
  </si>
  <si>
    <t>1254698-4</t>
  </si>
  <si>
    <t>13 Calle 4-96, Zona 14</t>
  </si>
  <si>
    <t>1254689-1</t>
  </si>
  <si>
    <t>8 Avenida 6-98, Zona 4</t>
  </si>
  <si>
    <t>1254879-5</t>
  </si>
  <si>
    <t>19 Calle 20-87, Zona 5</t>
  </si>
  <si>
    <t>145687-9</t>
  </si>
  <si>
    <t>33 Avenida 10-45, Zona 3</t>
  </si>
  <si>
    <t>254879-2</t>
  </si>
  <si>
    <t>20 Calle 4-69, Zona 1</t>
  </si>
  <si>
    <t>145875-2</t>
  </si>
  <si>
    <t>8 Avenida 20-36, Zona 9</t>
  </si>
  <si>
    <t>326598-1</t>
  </si>
  <si>
    <t>Nombre de CLIENTE</t>
  </si>
  <si>
    <t>SI el total del total de importé es mayor 0 y menor que 100 aplique el 5%</t>
  </si>
  <si>
    <t>SI el total del total de importé es mayor 100 y menor que 200 aplique el 10%</t>
  </si>
  <si>
    <t>SI el total del total de  importé es mayor 200 y menor que 300 aplique el 15%</t>
  </si>
  <si>
    <t>Apellidos</t>
  </si>
  <si>
    <t>Mario Rene</t>
  </si>
  <si>
    <t>Gonzalez M.</t>
  </si>
  <si>
    <t>Pedro Humberto</t>
  </si>
  <si>
    <t>Rosales Morales</t>
  </si>
  <si>
    <t>Claudia Marina</t>
  </si>
  <si>
    <t>Flores Rosales</t>
  </si>
  <si>
    <t>Juan Carlos</t>
  </si>
  <si>
    <t>Rendon Ruiz</t>
  </si>
  <si>
    <t>Marta Julia</t>
  </si>
  <si>
    <t>Morenti Reyes</t>
  </si>
  <si>
    <t>Juan Pablo</t>
  </si>
  <si>
    <t>Escobar Mendez</t>
  </si>
  <si>
    <t>Pedro Arturo</t>
  </si>
  <si>
    <t>Gomez Perez</t>
  </si>
  <si>
    <t>Maria de Jesus</t>
  </si>
  <si>
    <t>Osorio Portillo</t>
  </si>
  <si>
    <t>Mario Alberto</t>
  </si>
  <si>
    <t>Morales Osorio</t>
  </si>
  <si>
    <t xml:space="preserve">Juana </t>
  </si>
  <si>
    <t>Gonzalez Ortiz</t>
  </si>
  <si>
    <t>en la hoja Datos concatene el nombre completo del cliente</t>
  </si>
  <si>
    <t xml:space="preserve">en la hoja Datos realice un mensaje que diga VIP si el cliente gasta mas de Q. 200 </t>
  </si>
  <si>
    <t xml:space="preserve">e insertar un logotipo bajado de internet,  Y llénela con sus datos de estudiante </t>
  </si>
  <si>
    <t xml:space="preserve">realice un mensaje que diga CUPON, SI el cliente cancela con efectivo de lo contrario no diga nada </t>
  </si>
  <si>
    <t xml:space="preserve">en el apartado de cliente se debe de llenar automáticamente cuando ingrese el código de cliente </t>
  </si>
  <si>
    <t>total de importe</t>
  </si>
  <si>
    <t>Producto Maximo</t>
  </si>
  <si>
    <t>Producto Minimo</t>
  </si>
  <si>
    <t>Promedio Productos</t>
  </si>
  <si>
    <t>Productos Mayores de Q15</t>
  </si>
  <si>
    <t>Suma si mayor que 25</t>
  </si>
  <si>
    <t>Paga con</t>
  </si>
  <si>
    <t>TIENE CUPON</t>
  </si>
  <si>
    <t xml:space="preserve">A LA HOJA FACTURA  LLAMARLO: Examen </t>
  </si>
  <si>
    <t>SubTotal</t>
  </si>
  <si>
    <t>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</si>
</sst>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4" formatCode="_-[$Q-100A]* #,##0.00_-;\-[$Q-100A]* #,##0.00_-;_-[$Q-100A]* &quot;-&quot;??_-;_-@_-"/>
    <numFmt numFmtId="165" formatCode="&quot;Q&quot;#,##0.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Border="1"/>
    <xf numFmtId="0" fontId="0" fillId="0" borderId="4" xfId="0" applyBorder="1"/>
    <xf numFmtId="0" fontId="0" fillId="2" borderId="0" xfId="0" applyFill="1"/>
    <xf numFmtId="0" fontId="0" fillId="2" borderId="1" xfId="0" applyFill="1" applyBorder="1"/>
    <xf numFmtId="164" fontId="0" fillId="3" borderId="4" xfId="0" applyNumberFormat="1" applyFill="1" applyBorder="1"/>
    <xf numFmtId="0" fontId="0" fillId="2" borderId="1" xfId="0" applyFill="1" applyBorder="1" applyAlignment="1">
      <alignment horizontal="center"/>
    </xf>
    <xf numFmtId="14" fontId="0" fillId="0" borderId="0" xfId="0" applyNumberFormat="1" applyBorder="1" applyAlignment="1"/>
    <xf numFmtId="0" fontId="0" fillId="0" borderId="0" xfId="0" applyFill="1" applyBorder="1" applyAlignment="1"/>
    <xf numFmtId="164" fontId="0" fillId="0" borderId="0" xfId="0" applyNumberFormat="1"/>
    <xf numFmtId="0" fontId="2" fillId="0" borderId="0" xfId="0" applyFont="1"/>
    <xf numFmtId="0" fontId="2" fillId="0" borderId="0" xfId="0" applyFont="1" applyBorder="1"/>
    <xf numFmtId="0" fontId="2" fillId="0" borderId="0" xfId="0" applyFont="1" applyFill="1" applyBorder="1"/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0" fillId="5" borderId="4" xfId="0" applyFill="1" applyBorder="1"/>
    <xf numFmtId="14" fontId="0" fillId="5" borderId="4" xfId="0" applyNumberFormat="1" applyFill="1" applyBorder="1" applyAlignment="1"/>
    <xf numFmtId="0" fontId="0" fillId="5" borderId="4" xfId="0" applyFont="1" applyFill="1" applyBorder="1"/>
    <xf numFmtId="0" fontId="1" fillId="6" borderId="0" xfId="0" applyFont="1" applyFill="1" applyAlignment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1" fontId="0" fillId="0" borderId="4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7" borderId="4" xfId="0" applyFont="1" applyFill="1" applyBorder="1" applyAlignment="1">
      <alignment horizontal="center"/>
    </xf>
    <xf numFmtId="14" fontId="0" fillId="7" borderId="4" xfId="0" applyNumberForma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4" xfId="0" applyFill="1" applyBorder="1" applyAlignment="1">
      <alignment horizontal="left"/>
    </xf>
    <xf numFmtId="164" fontId="0" fillId="7" borderId="4" xfId="0" applyNumberFormat="1" applyFill="1" applyBorder="1"/>
    <xf numFmtId="44" fontId="0" fillId="7" borderId="4" xfId="1" applyFont="1" applyFill="1" applyBorder="1" applyAlignment="1">
      <alignment horizontal="center"/>
    </xf>
    <xf numFmtId="164" fontId="0" fillId="7" borderId="4" xfId="0" applyNumberFormat="1" applyFill="1" applyBorder="1" applyAlignment="1"/>
    <xf numFmtId="0" fontId="0" fillId="7" borderId="4" xfId="0" applyFill="1" applyBorder="1" applyAlignment="1"/>
    <xf numFmtId="164" fontId="0" fillId="7" borderId="4" xfId="0" applyNumberFormat="1" applyFill="1" applyBorder="1" applyAlignment="1">
      <alignment horizontal="center"/>
    </xf>
    <xf numFmtId="1" fontId="0" fillId="7" borderId="4" xfId="1" applyNumberFormat="1" applyFont="1" applyFill="1" applyBorder="1" applyAlignment="1">
      <alignment horizontal="center"/>
    </xf>
    <xf numFmtId="165" fontId="0" fillId="7" borderId="4" xfId="1" applyNumberFormat="1" applyFont="1" applyFill="1" applyBorder="1" applyAlignment="1">
      <alignment horizontal="center"/>
    </xf>
    <xf numFmtId="44" fontId="0" fillId="7" borderId="4" xfId="1" applyFont="1" applyFill="1" applyBorder="1" applyAlignment="1"/>
    <xf numFmtId="44" fontId="0" fillId="7" borderId="4" xfId="1" applyFont="1" applyFill="1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968375</xdr:colOff>
      <xdr:row>2</xdr:row>
      <xdr:rowOff>201564</xdr:rowOff>
    </xdr:to>
    <xdr:pic>
      <xdr:nvPicPr>
        <xdr:cNvPr id="2" name="Imagen 1" descr="Cinco consejos para crear el logo de tu empresa | Pyme ...">
          <a:extLst>
            <a:ext uri="{FF2B5EF4-FFF2-40B4-BE49-F238E27FC236}">
              <a16:creationId xmlns:a16="http://schemas.microsoft.com/office/drawing/2014/main" xmlns="" id="{60081278-0A12-446F-9863-0B6D6F03D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313" y="0"/>
          <a:ext cx="968375" cy="677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6"/>
  <sheetViews>
    <sheetView tabSelected="1" zoomScale="120" zoomScaleNormal="120" workbookViewId="0">
      <selection activeCell="C5" sqref="C5:E5"/>
    </sheetView>
  </sheetViews>
  <sheetFormatPr baseColWidth="10" defaultRowHeight="14.4" x14ac:dyDescent="0.3"/>
  <cols>
    <col min="1" max="1" width="5.109375" customWidth="1"/>
    <col min="2" max="2" width="23.109375" bestFit="1" customWidth="1"/>
    <col min="3" max="3" width="22.44140625" bestFit="1" customWidth="1"/>
    <col min="6" max="6" width="13.88671875" bestFit="1" customWidth="1"/>
    <col min="7" max="7" width="11.44140625" bestFit="1" customWidth="1"/>
    <col min="8" max="8" width="4.109375" customWidth="1"/>
    <col min="9" max="9" width="2" bestFit="1" customWidth="1"/>
    <col min="10" max="10" width="4.6640625" style="24" customWidth="1"/>
    <col min="11" max="11" width="122.88671875" bestFit="1" customWidth="1"/>
  </cols>
  <sheetData>
    <row r="1" spans="2:11" ht="18" x14ac:dyDescent="0.35">
      <c r="E1" s="28" t="s">
        <v>1</v>
      </c>
      <c r="F1" s="26" t="s">
        <v>2</v>
      </c>
      <c r="G1" s="35"/>
      <c r="K1" s="10" t="s">
        <v>15</v>
      </c>
    </row>
    <row r="2" spans="2:11" ht="18" x14ac:dyDescent="0.35">
      <c r="G2" s="1"/>
      <c r="H2" s="1"/>
      <c r="I2" s="1"/>
      <c r="J2" s="29">
        <v>1</v>
      </c>
      <c r="K2" s="10" t="s">
        <v>16</v>
      </c>
    </row>
    <row r="3" spans="2:11" ht="18" x14ac:dyDescent="0.35">
      <c r="F3" s="27" t="s">
        <v>14</v>
      </c>
      <c r="G3" s="36"/>
      <c r="H3" s="7"/>
      <c r="I3" s="7"/>
      <c r="K3" s="10" t="s">
        <v>92</v>
      </c>
    </row>
    <row r="4" spans="2:11" ht="18" x14ac:dyDescent="0.35">
      <c r="B4" s="26" t="s">
        <v>23</v>
      </c>
      <c r="C4" s="37"/>
      <c r="J4" s="29">
        <v>2</v>
      </c>
      <c r="K4" s="10" t="s">
        <v>94</v>
      </c>
    </row>
    <row r="5" spans="2:11" ht="18" x14ac:dyDescent="0.35">
      <c r="B5" s="26" t="s">
        <v>65</v>
      </c>
      <c r="C5" s="49" t="s">
        <v>105</v>
      </c>
      <c r="D5" s="49"/>
      <c r="E5" s="49"/>
      <c r="F5" s="26" t="s">
        <v>10</v>
      </c>
      <c r="G5" s="37"/>
      <c r="H5" s="8"/>
      <c r="I5" s="8"/>
      <c r="J5" s="29">
        <v>3</v>
      </c>
      <c r="K5" s="10" t="s">
        <v>17</v>
      </c>
    </row>
    <row r="6" spans="2:11" ht="18" x14ac:dyDescent="0.35">
      <c r="B6" s="26" t="s">
        <v>0</v>
      </c>
      <c r="C6" s="38"/>
      <c r="D6" s="8"/>
      <c r="E6" s="8"/>
      <c r="F6" s="26" t="s">
        <v>101</v>
      </c>
      <c r="G6" s="37"/>
      <c r="H6" s="8"/>
      <c r="I6" s="8"/>
      <c r="J6" s="29">
        <v>4</v>
      </c>
      <c r="K6" s="10" t="s">
        <v>38</v>
      </c>
    </row>
    <row r="7" spans="2:11" ht="18" x14ac:dyDescent="0.35">
      <c r="B7" s="3"/>
      <c r="C7" s="3"/>
      <c r="D7" s="3"/>
      <c r="E7" s="3"/>
      <c r="F7" s="3"/>
      <c r="G7" s="3"/>
      <c r="K7" s="10" t="s">
        <v>39</v>
      </c>
    </row>
    <row r="8" spans="2:11" ht="18" x14ac:dyDescent="0.35">
      <c r="B8" s="3" t="s">
        <v>3</v>
      </c>
      <c r="C8" s="6" t="s">
        <v>4</v>
      </c>
      <c r="D8" s="6"/>
      <c r="E8" s="6"/>
      <c r="F8" s="4" t="s">
        <v>5</v>
      </c>
      <c r="G8" s="4" t="s">
        <v>6</v>
      </c>
      <c r="J8" s="29">
        <v>5</v>
      </c>
      <c r="K8" s="10" t="s">
        <v>30</v>
      </c>
    </row>
    <row r="9" spans="2:11" ht="18" x14ac:dyDescent="0.35">
      <c r="B9" s="33">
        <v>12</v>
      </c>
      <c r="C9" s="50" t="s">
        <v>7</v>
      </c>
      <c r="D9" s="51"/>
      <c r="E9" s="52"/>
      <c r="F9" s="5">
        <v>35</v>
      </c>
      <c r="G9" s="39">
        <f>(12*35)</f>
        <v>420</v>
      </c>
      <c r="J9" s="29">
        <v>6</v>
      </c>
      <c r="K9" s="10" t="s">
        <v>40</v>
      </c>
    </row>
    <row r="10" spans="2:11" ht="18" x14ac:dyDescent="0.35">
      <c r="B10" s="33">
        <v>5</v>
      </c>
      <c r="C10" s="50" t="s">
        <v>11</v>
      </c>
      <c r="D10" s="51"/>
      <c r="E10" s="52"/>
      <c r="F10" s="5">
        <v>2</v>
      </c>
      <c r="G10" s="39">
        <f>(5*2)</f>
        <v>10</v>
      </c>
      <c r="K10" s="10" t="s">
        <v>31</v>
      </c>
    </row>
    <row r="11" spans="2:11" ht="18" x14ac:dyDescent="0.35">
      <c r="B11" s="33">
        <v>5</v>
      </c>
      <c r="C11" s="50" t="s">
        <v>12</v>
      </c>
      <c r="D11" s="51"/>
      <c r="E11" s="52"/>
      <c r="F11" s="5">
        <v>18</v>
      </c>
      <c r="G11" s="39">
        <f>(5*5)</f>
        <v>25</v>
      </c>
      <c r="J11" s="29">
        <v>7</v>
      </c>
      <c r="K11" s="10" t="s">
        <v>18</v>
      </c>
    </row>
    <row r="12" spans="2:11" ht="18" x14ac:dyDescent="0.35">
      <c r="B12" s="33">
        <v>3</v>
      </c>
      <c r="C12" s="53" t="s">
        <v>13</v>
      </c>
      <c r="D12" s="54"/>
      <c r="E12" s="55"/>
      <c r="F12" s="5">
        <v>1.5</v>
      </c>
      <c r="G12" s="39">
        <f>(3*1.5)</f>
        <v>4.5</v>
      </c>
      <c r="K12" s="10" t="s">
        <v>66</v>
      </c>
    </row>
    <row r="13" spans="2:11" ht="18" x14ac:dyDescent="0.35">
      <c r="B13" s="33">
        <v>1</v>
      </c>
      <c r="C13" s="50" t="s">
        <v>27</v>
      </c>
      <c r="D13" s="51"/>
      <c r="E13" s="52"/>
      <c r="F13" s="5">
        <v>5</v>
      </c>
      <c r="G13" s="39">
        <f>(1*5)</f>
        <v>5</v>
      </c>
      <c r="I13" s="1"/>
      <c r="K13" s="10" t="s">
        <v>67</v>
      </c>
    </row>
    <row r="14" spans="2:11" ht="18" x14ac:dyDescent="0.35">
      <c r="B14" s="33">
        <v>4</v>
      </c>
      <c r="C14" s="50" t="s">
        <v>28</v>
      </c>
      <c r="D14" s="51"/>
      <c r="E14" s="52"/>
      <c r="F14" s="5">
        <v>50</v>
      </c>
      <c r="G14" s="39">
        <f>(4*50)</f>
        <v>200</v>
      </c>
      <c r="K14" s="10" t="s">
        <v>68</v>
      </c>
    </row>
    <row r="15" spans="2:11" ht="18" x14ac:dyDescent="0.35">
      <c r="B15" s="33">
        <v>12</v>
      </c>
      <c r="C15" s="50" t="s">
        <v>29</v>
      </c>
      <c r="D15" s="51"/>
      <c r="E15" s="52"/>
      <c r="F15" s="5">
        <v>35</v>
      </c>
      <c r="G15" s="39">
        <f>(12*35)</f>
        <v>420</v>
      </c>
      <c r="K15" s="10" t="s">
        <v>19</v>
      </c>
    </row>
    <row r="16" spans="2:11" ht="18" x14ac:dyDescent="0.35">
      <c r="B16" s="33">
        <v>4</v>
      </c>
      <c r="C16" s="50" t="s">
        <v>32</v>
      </c>
      <c r="D16" s="51"/>
      <c r="E16" s="52"/>
      <c r="F16" s="5">
        <v>78</v>
      </c>
      <c r="G16" s="39">
        <f>(4*78)</f>
        <v>312</v>
      </c>
      <c r="K16" s="10" t="s">
        <v>20</v>
      </c>
    </row>
    <row r="17" spans="2:11" ht="18" x14ac:dyDescent="0.35">
      <c r="B17" s="33">
        <v>2</v>
      </c>
      <c r="C17" s="50" t="s">
        <v>33</v>
      </c>
      <c r="D17" s="51"/>
      <c r="E17" s="52"/>
      <c r="F17" s="5">
        <v>35</v>
      </c>
      <c r="G17" s="39">
        <f>(2*35)</f>
        <v>70</v>
      </c>
      <c r="J17" s="29">
        <v>8</v>
      </c>
      <c r="K17" s="10" t="s">
        <v>24</v>
      </c>
    </row>
    <row r="18" spans="2:11" ht="18" x14ac:dyDescent="0.35">
      <c r="B18" s="33">
        <v>3</v>
      </c>
      <c r="C18" s="50" t="s">
        <v>34</v>
      </c>
      <c r="D18" s="51"/>
      <c r="E18" s="52"/>
      <c r="F18" s="5">
        <v>55</v>
      </c>
      <c r="G18" s="39">
        <f>(3*55)</f>
        <v>165</v>
      </c>
      <c r="J18" s="29">
        <v>9</v>
      </c>
      <c r="K18" s="10" t="s">
        <v>90</v>
      </c>
    </row>
    <row r="19" spans="2:11" ht="18" x14ac:dyDescent="0.35">
      <c r="B19" s="1"/>
      <c r="F19" s="9"/>
      <c r="J19" s="29">
        <v>10</v>
      </c>
      <c r="K19" s="10" t="s">
        <v>91</v>
      </c>
    </row>
    <row r="20" spans="2:11" ht="29.4" x14ac:dyDescent="0.35">
      <c r="B20" s="32" t="s">
        <v>26</v>
      </c>
      <c r="D20" s="30" t="s">
        <v>8</v>
      </c>
      <c r="E20" s="30" t="s">
        <v>9</v>
      </c>
      <c r="F20" s="30" t="s">
        <v>104</v>
      </c>
      <c r="G20" s="31" t="s">
        <v>95</v>
      </c>
      <c r="J20" s="29">
        <v>11</v>
      </c>
      <c r="K20" s="11" t="s">
        <v>93</v>
      </c>
    </row>
    <row r="21" spans="2:11" x14ac:dyDescent="0.3">
      <c r="B21" s="44"/>
      <c r="D21" s="40"/>
      <c r="E21" s="41"/>
      <c r="F21" s="42"/>
      <c r="G21" s="43"/>
    </row>
    <row r="22" spans="2:11" ht="18" x14ac:dyDescent="0.35">
      <c r="D22" s="48" t="s">
        <v>37</v>
      </c>
      <c r="E22" s="48"/>
      <c r="F22" s="30" t="s">
        <v>36</v>
      </c>
      <c r="K22" s="12"/>
    </row>
    <row r="23" spans="2:11" ht="18" x14ac:dyDescent="0.35">
      <c r="B23" s="32" t="s">
        <v>96</v>
      </c>
      <c r="D23" s="47"/>
      <c r="E23" s="47"/>
      <c r="F23" s="46"/>
      <c r="J23" s="29">
        <v>12</v>
      </c>
      <c r="K23" s="12" t="s">
        <v>103</v>
      </c>
    </row>
    <row r="24" spans="2:11" x14ac:dyDescent="0.3">
      <c r="B24" s="44"/>
      <c r="J24" s="25"/>
    </row>
    <row r="26" spans="2:11" x14ac:dyDescent="0.3">
      <c r="B26" s="32" t="s">
        <v>97</v>
      </c>
    </row>
    <row r="27" spans="2:11" x14ac:dyDescent="0.3">
      <c r="B27" s="44"/>
    </row>
    <row r="29" spans="2:11" x14ac:dyDescent="0.3">
      <c r="B29" s="32" t="s">
        <v>98</v>
      </c>
    </row>
    <row r="30" spans="2:11" x14ac:dyDescent="0.3">
      <c r="B30" s="44"/>
    </row>
    <row r="32" spans="2:11" x14ac:dyDescent="0.3">
      <c r="B32" s="32" t="s">
        <v>99</v>
      </c>
    </row>
    <row r="33" spans="2:2" x14ac:dyDescent="0.3">
      <c r="B33" s="44"/>
    </row>
    <row r="35" spans="2:2" x14ac:dyDescent="0.3">
      <c r="B35" s="32" t="s">
        <v>100</v>
      </c>
    </row>
    <row r="36" spans="2:2" x14ac:dyDescent="0.3">
      <c r="B36" s="45"/>
    </row>
  </sheetData>
  <mergeCells count="13">
    <mergeCell ref="D23:E23"/>
    <mergeCell ref="D22:E22"/>
    <mergeCell ref="C5:E5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B9" sqref="B9"/>
    </sheetView>
  </sheetViews>
  <sheetFormatPr baseColWidth="10" defaultRowHeight="14.4" x14ac:dyDescent="0.3"/>
  <cols>
    <col min="2" max="2" width="18.88671875" customWidth="1"/>
    <col min="3" max="3" width="14.44140625" customWidth="1"/>
    <col min="4" max="4" width="15.5546875" customWidth="1"/>
    <col min="6" max="6" width="14" customWidth="1"/>
  </cols>
  <sheetData>
    <row r="1" spans="1:6" ht="15" thickBot="1" x14ac:dyDescent="0.35"/>
    <row r="2" spans="1:6" ht="15" thickBot="1" x14ac:dyDescent="0.35">
      <c r="A2" s="13" t="s">
        <v>41</v>
      </c>
      <c r="B2" s="14" t="s">
        <v>42</v>
      </c>
      <c r="C2" s="14" t="s">
        <v>69</v>
      </c>
      <c r="D2" s="14" t="s">
        <v>43</v>
      </c>
      <c r="E2" s="14" t="s">
        <v>44</v>
      </c>
      <c r="F2" s="15" t="s">
        <v>10</v>
      </c>
    </row>
    <row r="3" spans="1:6" x14ac:dyDescent="0.3">
      <c r="A3" s="22">
        <v>100</v>
      </c>
      <c r="B3" s="17" t="s">
        <v>70</v>
      </c>
      <c r="C3" s="17" t="s">
        <v>71</v>
      </c>
      <c r="D3" s="17" t="s">
        <v>45</v>
      </c>
      <c r="E3" s="17">
        <v>55361045</v>
      </c>
      <c r="F3" s="23" t="s">
        <v>46</v>
      </c>
    </row>
    <row r="4" spans="1:6" x14ac:dyDescent="0.3">
      <c r="A4" s="16">
        <v>101</v>
      </c>
      <c r="B4" s="2" t="s">
        <v>72</v>
      </c>
      <c r="C4" s="2" t="s">
        <v>73</v>
      </c>
      <c r="D4" s="2" t="s">
        <v>47</v>
      </c>
      <c r="E4" s="2">
        <v>44556698</v>
      </c>
      <c r="F4" s="18" t="s">
        <v>48</v>
      </c>
    </row>
    <row r="5" spans="1:6" x14ac:dyDescent="0.3">
      <c r="A5" s="16">
        <v>102</v>
      </c>
      <c r="B5" s="2" t="s">
        <v>74</v>
      </c>
      <c r="C5" s="2" t="s">
        <v>75</v>
      </c>
      <c r="D5" s="2" t="s">
        <v>49</v>
      </c>
      <c r="E5" s="2">
        <v>12453698</v>
      </c>
      <c r="F5" s="18" t="s">
        <v>50</v>
      </c>
    </row>
    <row r="6" spans="1:6" x14ac:dyDescent="0.3">
      <c r="A6" s="16">
        <v>103</v>
      </c>
      <c r="B6" s="2" t="s">
        <v>76</v>
      </c>
      <c r="C6" s="2" t="s">
        <v>77</v>
      </c>
      <c r="D6" s="2" t="s">
        <v>51</v>
      </c>
      <c r="E6" s="2">
        <v>45368978</v>
      </c>
      <c r="F6" s="18" t="s">
        <v>52</v>
      </c>
    </row>
    <row r="7" spans="1:6" x14ac:dyDescent="0.3">
      <c r="A7" s="16">
        <v>104</v>
      </c>
      <c r="B7" s="2" t="s">
        <v>78</v>
      </c>
      <c r="C7" s="2" t="s">
        <v>79</v>
      </c>
      <c r="D7" s="2" t="s">
        <v>53</v>
      </c>
      <c r="E7" s="2">
        <v>45872536</v>
      </c>
      <c r="F7" s="18" t="s">
        <v>54</v>
      </c>
    </row>
    <row r="8" spans="1:6" x14ac:dyDescent="0.3">
      <c r="A8" s="16">
        <v>105</v>
      </c>
      <c r="B8" s="2" t="s">
        <v>80</v>
      </c>
      <c r="C8" s="2" t="s">
        <v>81</v>
      </c>
      <c r="D8" s="2" t="s">
        <v>55</v>
      </c>
      <c r="E8" s="2">
        <v>55413269</v>
      </c>
      <c r="F8" s="18" t="s">
        <v>56</v>
      </c>
    </row>
    <row r="9" spans="1:6" x14ac:dyDescent="0.3">
      <c r="A9" s="16">
        <v>106</v>
      </c>
      <c r="B9" s="2" t="s">
        <v>82</v>
      </c>
      <c r="C9" s="2" t="s">
        <v>83</v>
      </c>
      <c r="D9" s="2" t="s">
        <v>57</v>
      </c>
      <c r="E9" s="2">
        <v>78554522</v>
      </c>
      <c r="F9" s="18" t="s">
        <v>58</v>
      </c>
    </row>
    <row r="10" spans="1:6" x14ac:dyDescent="0.3">
      <c r="A10" s="16">
        <v>107</v>
      </c>
      <c r="B10" s="2" t="s">
        <v>84</v>
      </c>
      <c r="C10" s="2" t="s">
        <v>85</v>
      </c>
      <c r="D10" s="2" t="s">
        <v>59</v>
      </c>
      <c r="E10" s="2">
        <v>45659874</v>
      </c>
      <c r="F10" s="18" t="s">
        <v>60</v>
      </c>
    </row>
    <row r="11" spans="1:6" x14ac:dyDescent="0.3">
      <c r="A11" s="16">
        <v>108</v>
      </c>
      <c r="B11" s="2" t="s">
        <v>86</v>
      </c>
      <c r="C11" s="2" t="s">
        <v>87</v>
      </c>
      <c r="D11" s="2" t="s">
        <v>61</v>
      </c>
      <c r="E11" s="2">
        <v>65336587</v>
      </c>
      <c r="F11" s="18" t="s">
        <v>62</v>
      </c>
    </row>
    <row r="12" spans="1:6" ht="15" thickBot="1" x14ac:dyDescent="0.35">
      <c r="A12" s="19">
        <v>109</v>
      </c>
      <c r="B12" s="20" t="s">
        <v>88</v>
      </c>
      <c r="C12" s="20" t="s">
        <v>89</v>
      </c>
      <c r="D12" s="20" t="s">
        <v>63</v>
      </c>
      <c r="E12" s="20">
        <v>45668921</v>
      </c>
      <c r="F12" s="21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"/>
  <sheetViews>
    <sheetView workbookViewId="0">
      <selection activeCell="B3" sqref="B3:F3"/>
    </sheetView>
  </sheetViews>
  <sheetFormatPr baseColWidth="10" defaultRowHeight="14.4" x14ac:dyDescent="0.3"/>
  <cols>
    <col min="2" max="2" width="18.44140625" bestFit="1" customWidth="1"/>
    <col min="3" max="3" width="30.44140625" bestFit="1" customWidth="1"/>
    <col min="6" max="6" width="12.88671875" bestFit="1" customWidth="1"/>
  </cols>
  <sheetData>
    <row r="2" spans="2:10" x14ac:dyDescent="0.3">
      <c r="B2" t="s">
        <v>25</v>
      </c>
      <c r="C2" t="s">
        <v>21</v>
      </c>
      <c r="D2" t="s">
        <v>35</v>
      </c>
      <c r="E2" t="s">
        <v>22</v>
      </c>
      <c r="F2" t="s">
        <v>102</v>
      </c>
    </row>
    <row r="3" spans="2:10" ht="18" x14ac:dyDescent="0.35">
      <c r="B3" s="34"/>
      <c r="I3" s="24"/>
      <c r="J3" s="10"/>
    </row>
    <row r="4" spans="2:10" ht="18" x14ac:dyDescent="0.35">
      <c r="I4" s="24"/>
      <c r="J4" s="10"/>
    </row>
    <row r="5" spans="2:10" ht="18" x14ac:dyDescent="0.35">
      <c r="I5" s="24"/>
      <c r="J5" s="10"/>
    </row>
    <row r="6" spans="2:10" ht="18" x14ac:dyDescent="0.35">
      <c r="I6" s="24"/>
      <c r="J6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FACTURA</vt:lpstr>
      <vt:lpstr>Clientes</vt:lpstr>
      <vt:lpstr>DATOS</vt:lpstr>
    </vt:vector>
  </TitlesOfParts>
  <Manager>Centro GNet</Manager>
  <Company>Centro GNet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Centro GNet</dc:title>
  <dc:subject>Centro GNet</dc:subject>
  <dc:creator>Centro GNet</dc:creator>
  <cp:keywords>Centro GNet</cp:keywords>
  <dc:description>Centro GNet</dc:description>
  <cp:lastModifiedBy>GNet</cp:lastModifiedBy>
  <cp:revision>1</cp:revision>
  <dcterms:created xsi:type="dcterms:W3CDTF">2017-08-09T15:22:23Z</dcterms:created>
  <dcterms:modified xsi:type="dcterms:W3CDTF">2025-09-30T18:35:03Z</dcterms:modified>
  <cp:category>Centro GNet</cp:category>
  <cp:contentStatus>Bueno</cp:contentStatus>
  <dc:language>Español</dc:language>
  <cp:version>7</cp:version>
</cp:coreProperties>
</file>