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2" i="1"/>
  <c r="B2" i="1"/>
  <c r="C3" i="1"/>
  <c r="C4" i="1"/>
  <c r="C5" i="1"/>
  <c r="C6" i="1"/>
  <c r="C7" i="1"/>
  <c r="C8" i="1"/>
  <c r="C9" i="1"/>
  <c r="C10" i="1"/>
  <c r="C2" i="1"/>
  <c r="B3" i="1"/>
  <c r="B4" i="1"/>
  <c r="B5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<sst xmlns="http://schemas.openxmlformats.org/spreadsheetml/2006/main" count="37" uniqueCount="24">
  <si>
    <t>CODIGO TOUR</t>
  </si>
  <si>
    <t>DESCRIPCION TOUR</t>
  </si>
  <si>
    <t>CODIGO OPERADOR</t>
  </si>
  <si>
    <t>OPERADOR REPONSABLE</t>
  </si>
  <si>
    <t>CANTIDAD PASAJEROS</t>
  </si>
  <si>
    <t>TIPO DE CONTINGENTE</t>
  </si>
  <si>
    <t>IMPORTANTE RESULTADO POR SALIDA</t>
  </si>
  <si>
    <t>CODIGO DE TOUR</t>
  </si>
  <si>
    <t>DESCRIPCION TOUT</t>
  </si>
  <si>
    <t>COSTOX PAX</t>
  </si>
  <si>
    <t>COD. OPERADOR</t>
  </si>
  <si>
    <t>OPERADOR RESPONSABLE</t>
  </si>
  <si>
    <t>ANDALUCIA 3 DIAS</t>
  </si>
  <si>
    <t>ANDALUCIA 10 DIAS</t>
  </si>
  <si>
    <t>ANDALUCIA 7 DIAS</t>
  </si>
  <si>
    <t>ANDALUCIA-GALICIA 12 DIAS</t>
  </si>
  <si>
    <t>GRANADA 7 DIAS</t>
  </si>
  <si>
    <t>GRANADA 10 DIAS</t>
  </si>
  <si>
    <t>A</t>
  </si>
  <si>
    <t>B</t>
  </si>
  <si>
    <t>C</t>
  </si>
  <si>
    <t>EUROPAMUNDO</t>
  </si>
  <si>
    <t>IBEROJET</t>
  </si>
  <si>
    <t>ESPAñA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</si>
</sst>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B1" workbookViewId="0">
      <selection activeCell="D2" sqref="D2"/>
    </sheetView>
  </sheetViews>
  <sheetFormatPr baseColWidth="10" defaultRowHeight="15" x14ac:dyDescent="0.25"/>
  <cols>
    <col min="2" max="2" width="25.42578125" customWidth="1"/>
    <col min="10" max="10" width="26" customWidth="1"/>
    <col min="15" max="15" width="15.140625" customWidth="1"/>
  </cols>
  <sheetData>
    <row r="1" spans="1:15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N1" s="1" t="s">
        <v>10</v>
      </c>
      <c r="O1" s="1" t="s">
        <v>11</v>
      </c>
    </row>
    <row r="2" spans="1:15" x14ac:dyDescent="0.25">
      <c r="A2">
        <v>115</v>
      </c>
      <c r="B2" t="b">
        <f>G2=VLOOKUP(A2,I$2:L$10,3,FALSE)</f>
        <v>0</v>
      </c>
      <c r="C2" s="2" t="str">
        <f>VLOOKUP(A2,I$2:L$10,4,FALSE)</f>
        <v>A</v>
      </c>
      <c r="E2">
        <v>35</v>
      </c>
      <c r="G2">
        <f>VLOOKUP(A2,I$2:L$10,3,FALSE)*E2</f>
        <v>18200</v>
      </c>
      <c r="I2">
        <v>105</v>
      </c>
      <c r="J2" t="s">
        <v>12</v>
      </c>
      <c r="K2">
        <v>260</v>
      </c>
      <c r="L2" t="s">
        <v>18</v>
      </c>
      <c r="N2" t="s">
        <v>18</v>
      </c>
      <c r="O2" t="s">
        <v>21</v>
      </c>
    </row>
    <row r="3" spans="1:15" x14ac:dyDescent="0.25">
      <c r="A3">
        <v>220</v>
      </c>
      <c r="B3" t="str">
        <f t="shared" ref="B3:B10" si="0">VLOOKUP(A3,I$2:L$10,2,FALSE)</f>
        <v>ANDALUCIA-GALICIA 12 DIAS</v>
      </c>
      <c r="C3" s="2" t="str">
        <f t="shared" ref="C3:C10" si="1">VLOOKUP(A3,I$2:L$10,4,FALSE)</f>
        <v>B</v>
      </c>
      <c r="E3">
        <v>22</v>
      </c>
      <c r="G3">
        <f t="shared" ref="G3:G10" si="2">VLOOKUP(A3,I$2:L$10,3,FALSE)*E3</f>
        <v>14740</v>
      </c>
      <c r="I3">
        <v>115</v>
      </c>
      <c r="J3" t="s">
        <v>13</v>
      </c>
      <c r="K3">
        <v>520</v>
      </c>
      <c r="L3" t="s">
        <v>18</v>
      </c>
      <c r="N3" t="s">
        <v>19</v>
      </c>
      <c r="O3" t="s">
        <v>22</v>
      </c>
    </row>
    <row r="4" spans="1:15" x14ac:dyDescent="0.25">
      <c r="A4">
        <v>120</v>
      </c>
      <c r="B4" t="str">
        <f t="shared" si="0"/>
        <v>ANDALUCIA 7 DIAS</v>
      </c>
      <c r="C4" s="2" t="str">
        <f t="shared" si="1"/>
        <v>A</v>
      </c>
      <c r="E4">
        <v>18</v>
      </c>
      <c r="G4">
        <f t="shared" si="2"/>
        <v>9720</v>
      </c>
      <c r="I4">
        <v>120</v>
      </c>
      <c r="J4" t="s">
        <v>14</v>
      </c>
      <c r="K4">
        <v>540</v>
      </c>
      <c r="L4" t="s">
        <v>18</v>
      </c>
      <c r="N4" t="s">
        <v>20</v>
      </c>
      <c r="O4" t="s">
        <v>23</v>
      </c>
    </row>
    <row r="5" spans="1:15" x14ac:dyDescent="0.25">
      <c r="A5">
        <v>310</v>
      </c>
      <c r="B5" t="str">
        <f t="shared" si="0"/>
        <v>ANDALUCIA 3 DIAS</v>
      </c>
      <c r="C5" s="2" t="str">
        <f t="shared" si="1"/>
        <v>C</v>
      </c>
      <c r="E5">
        <v>10</v>
      </c>
      <c r="G5">
        <f t="shared" si="2"/>
        <v>2450</v>
      </c>
      <c r="I5">
        <v>210</v>
      </c>
      <c r="J5" t="s">
        <v>13</v>
      </c>
      <c r="K5">
        <v>550</v>
      </c>
      <c r="L5" t="s">
        <v>19</v>
      </c>
    </row>
    <row r="6" spans="1:15" x14ac:dyDescent="0.25">
      <c r="A6">
        <v>320</v>
      </c>
      <c r="B6" t="str">
        <f t="shared" si="0"/>
        <v>GRANADA 10 DIAS</v>
      </c>
      <c r="C6" s="2" t="str">
        <f t="shared" si="1"/>
        <v>C</v>
      </c>
      <c r="E6">
        <v>32</v>
      </c>
      <c r="G6">
        <f t="shared" si="2"/>
        <v>21760</v>
      </c>
      <c r="I6">
        <v>220</v>
      </c>
      <c r="J6" t="s">
        <v>15</v>
      </c>
      <c r="K6">
        <v>670</v>
      </c>
      <c r="L6" t="s">
        <v>19</v>
      </c>
    </row>
    <row r="7" spans="1:15" x14ac:dyDescent="0.25">
      <c r="A7">
        <v>115</v>
      </c>
      <c r="B7" t="str">
        <f t="shared" si="0"/>
        <v>ANDALUCIA 10 DIAS</v>
      </c>
      <c r="C7" s="2" t="str">
        <f t="shared" si="1"/>
        <v>A</v>
      </c>
      <c r="E7">
        <v>18</v>
      </c>
      <c r="G7">
        <f t="shared" si="2"/>
        <v>9360</v>
      </c>
      <c r="I7">
        <v>305</v>
      </c>
      <c r="J7" t="s">
        <v>16</v>
      </c>
      <c r="K7">
        <v>620</v>
      </c>
      <c r="L7" t="s">
        <v>20</v>
      </c>
    </row>
    <row r="8" spans="1:15" x14ac:dyDescent="0.25">
      <c r="A8">
        <v>310</v>
      </c>
      <c r="B8" t="str">
        <f t="shared" si="0"/>
        <v>ANDALUCIA 3 DIAS</v>
      </c>
      <c r="C8" s="2" t="str">
        <f t="shared" si="1"/>
        <v>C</v>
      </c>
      <c r="E8">
        <v>10</v>
      </c>
      <c r="G8">
        <f t="shared" si="2"/>
        <v>2450</v>
      </c>
      <c r="I8">
        <v>310</v>
      </c>
      <c r="J8" t="s">
        <v>12</v>
      </c>
      <c r="K8">
        <v>245</v>
      </c>
      <c r="L8" t="s">
        <v>20</v>
      </c>
    </row>
    <row r="9" spans="1:15" x14ac:dyDescent="0.25">
      <c r="A9">
        <v>310</v>
      </c>
      <c r="B9" t="str">
        <f t="shared" si="0"/>
        <v>ANDALUCIA 3 DIAS</v>
      </c>
      <c r="C9" s="2" t="str">
        <f t="shared" si="1"/>
        <v>C</v>
      </c>
      <c r="E9">
        <v>8</v>
      </c>
      <c r="G9">
        <f t="shared" si="2"/>
        <v>1960</v>
      </c>
      <c r="I9">
        <v>315</v>
      </c>
      <c r="J9" t="s">
        <v>15</v>
      </c>
      <c r="K9">
        <v>680</v>
      </c>
      <c r="L9" t="s">
        <v>20</v>
      </c>
    </row>
    <row r="10" spans="1:15" x14ac:dyDescent="0.25">
      <c r="A10">
        <v>115</v>
      </c>
      <c r="B10" t="str">
        <f t="shared" si="0"/>
        <v>ANDALUCIA 10 DIAS</v>
      </c>
      <c r="C10" s="2" t="str">
        <f t="shared" si="1"/>
        <v>A</v>
      </c>
      <c r="E10">
        <v>15</v>
      </c>
      <c r="G10">
        <f t="shared" si="2"/>
        <v>7800</v>
      </c>
      <c r="I10">
        <v>320</v>
      </c>
      <c r="J10" t="s">
        <v>17</v>
      </c>
      <c r="K10">
        <v>680</v>
      </c>
      <c r="L1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2025-05-19T17:09:12Z</dcterms:created>
  <dcterms:modified xsi:type="dcterms:W3CDTF">2025-05-19T17:58:21Z</dcterms:modified>
</cp:coreProperties>
</file>