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354974D-AAC4-4094-B7C4-8E0B68F068F9}" xr6:coauthVersionLast="36" xr6:coauthVersionMax="36" xr10:uidLastSave="{00000000-0000-0000-0000-000000000000}"/>
  <bookViews>
    <workbookView xWindow="0" yWindow="0" windowWidth="20490" windowHeight="6825" xr2:uid="{F5F320D3-D008-43D1-94B4-D6F6315A1BC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2" i="1"/>
  <c r="I3" i="1"/>
  <c r="I4" i="1"/>
  <c r="I5" i="1"/>
  <c r="I6" i="1"/>
  <c r="I7" i="1"/>
  <c r="I8" i="1"/>
  <c r="I9" i="1"/>
  <c r="I10" i="1"/>
  <c r="H3" i="1"/>
  <c r="H4" i="1"/>
  <c r="H5" i="1"/>
  <c r="H6" i="1"/>
  <c r="H7" i="1"/>
  <c r="H8" i="1"/>
  <c r="H9" i="1"/>
  <c r="H10" i="1"/>
  <c r="I2" i="1"/>
  <c r="H2" i="1"/>
  <c r="G3" i="1"/>
  <c r="G4" i="1"/>
  <c r="G5" i="1"/>
  <c r="G6" i="1"/>
  <c r="G7" i="1"/>
  <c r="G8" i="1"/>
  <c r="G9" i="1"/>
  <c r="G10" i="1"/>
  <c r="G2" i="1"/>
  <c r="F3" i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<sst xmlns="http://schemas.openxmlformats.org/spreadsheetml/2006/main" count="67" uniqueCount="55">
  <si>
    <t>CODIGO DEL PRODUCTO</t>
  </si>
  <si>
    <t>NOMBRE DEL PRODUCTO</t>
  </si>
  <si>
    <t>CATEGORIA</t>
  </si>
  <si>
    <t>PRECIO UNIARIO</t>
  </si>
  <si>
    <t>CANTIDAD VENDIDA</t>
  </si>
  <si>
    <t>SUBTOTAL</t>
  </si>
  <si>
    <t>DESCUENTO</t>
  </si>
  <si>
    <t>RECARGO</t>
  </si>
  <si>
    <t>Total a pagar</t>
  </si>
  <si>
    <t>genero del cliente</t>
  </si>
  <si>
    <t>comentarios</t>
  </si>
  <si>
    <t>HL9</t>
  </si>
  <si>
    <t>ST2</t>
  </si>
  <si>
    <t>WH4</t>
  </si>
  <si>
    <t>GH1</t>
  </si>
  <si>
    <t>PJ7</t>
  </si>
  <si>
    <t>JE5</t>
  </si>
  <si>
    <t>FD6</t>
  </si>
  <si>
    <t>EK8</t>
  </si>
  <si>
    <t>MJ5</t>
  </si>
  <si>
    <t>camisa</t>
  </si>
  <si>
    <t>pantalon</t>
  </si>
  <si>
    <t>coton</t>
  </si>
  <si>
    <t>zapatos</t>
  </si>
  <si>
    <t>blusas</t>
  </si>
  <si>
    <t>sudaderas</t>
  </si>
  <si>
    <t>calcetas</t>
  </si>
  <si>
    <t>pans</t>
  </si>
  <si>
    <t>pantaloneta</t>
  </si>
  <si>
    <t>hombre</t>
  </si>
  <si>
    <t>unisex</t>
  </si>
  <si>
    <t>mujer</t>
  </si>
  <si>
    <t>femenino</t>
  </si>
  <si>
    <t>masculino</t>
  </si>
  <si>
    <t xml:space="preserve">masculino </t>
  </si>
  <si>
    <t>codigo</t>
  </si>
  <si>
    <t>descripccion</t>
  </si>
  <si>
    <t>FG7</t>
  </si>
  <si>
    <t>JH1</t>
  </si>
  <si>
    <t>ET</t>
  </si>
  <si>
    <t>LO2</t>
  </si>
  <si>
    <t>YT6</t>
  </si>
  <si>
    <t>AQL</t>
  </si>
  <si>
    <t>UL2</t>
  </si>
  <si>
    <t>EK5</t>
  </si>
  <si>
    <t>LP3</t>
  </si>
  <si>
    <t>CAMISA</t>
  </si>
  <si>
    <t>PANTALON</t>
  </si>
  <si>
    <t>TENIS</t>
  </si>
  <si>
    <t>SHORT</t>
  </si>
  <si>
    <t>FALFA</t>
  </si>
  <si>
    <t>BLUSA</t>
  </si>
  <si>
    <t>COTON</t>
  </si>
  <si>
    <t>PANS</t>
  </si>
  <si>
    <t>SUDADERA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</si>
</sst>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3F28F-D05E-4DA1-B082-79F7A2B34773}">
  <dimension ref="A1:O10"/>
  <sheetViews>
    <sheetView tabSelected="1" workbookViewId="0">
      <selection activeCell="L1" sqref="L1"/>
    </sheetView>
  </sheetViews>
  <sheetFormatPr baseColWidth="10" defaultRowHeight="15" x14ac:dyDescent="0.25"/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N1" t="s">
        <v>35</v>
      </c>
      <c r="O1" t="s">
        <v>36</v>
      </c>
    </row>
    <row r="2" spans="1:15" x14ac:dyDescent="0.25">
      <c r="A2" t="s">
        <v>11</v>
      </c>
      <c r="B2" t="s">
        <v>20</v>
      </c>
      <c r="C2" t="s">
        <v>29</v>
      </c>
      <c r="D2">
        <v>50</v>
      </c>
      <c r="E2">
        <v>2</v>
      </c>
      <c r="F2">
        <f>D2*E2</f>
        <v>100</v>
      </c>
      <c r="G2">
        <f>IF(J2="masculino",F2*0.05,F2*0.1)</f>
        <v>10</v>
      </c>
      <c r="H2">
        <f>IF(F2&gt;300,F2*0.05,0)</f>
        <v>0</v>
      </c>
      <c r="I2">
        <f>F2-G2+H2</f>
        <v>90</v>
      </c>
      <c r="J2" t="s">
        <v>32</v>
      </c>
      <c r="K2" t="str">
        <f>CONCATENATE(B2,C2)</f>
        <v>camisahombre</v>
      </c>
      <c r="N2" t="s">
        <v>37</v>
      </c>
      <c r="O2" t="s">
        <v>46</v>
      </c>
    </row>
    <row r="3" spans="1:15" x14ac:dyDescent="0.25">
      <c r="A3" t="s">
        <v>12</v>
      </c>
      <c r="B3" t="s">
        <v>21</v>
      </c>
      <c r="C3" t="s">
        <v>29</v>
      </c>
      <c r="D3">
        <v>75</v>
      </c>
      <c r="E3">
        <v>4</v>
      </c>
      <c r="F3">
        <f t="shared" ref="F3:F10" si="0">D3*E3</f>
        <v>300</v>
      </c>
      <c r="G3">
        <f t="shared" ref="G3:G10" si="1">IF(J3="masculino",F3*0.05,F3*0.1)</f>
        <v>15</v>
      </c>
      <c r="H3">
        <f t="shared" ref="H3:H10" si="2">IF(F3&gt;300,F3*0.05,0)</f>
        <v>0</v>
      </c>
      <c r="I3">
        <f t="shared" ref="I3:I10" si="3">F3-G3+H3</f>
        <v>285</v>
      </c>
      <c r="J3" t="s">
        <v>33</v>
      </c>
      <c r="K3" t="str">
        <f t="shared" ref="K3:K10" si="4">CONCATENATE(B3,C3)</f>
        <v>pantalonhombre</v>
      </c>
      <c r="N3" t="s">
        <v>38</v>
      </c>
      <c r="O3" t="s">
        <v>47</v>
      </c>
    </row>
    <row r="4" spans="1:15" x14ac:dyDescent="0.25">
      <c r="A4" t="s">
        <v>13</v>
      </c>
      <c r="B4" t="s">
        <v>22</v>
      </c>
      <c r="C4" t="s">
        <v>30</v>
      </c>
      <c r="D4">
        <v>87</v>
      </c>
      <c r="E4">
        <v>6</v>
      </c>
      <c r="F4">
        <f t="shared" si="0"/>
        <v>522</v>
      </c>
      <c r="G4">
        <f t="shared" si="1"/>
        <v>26.1</v>
      </c>
      <c r="H4">
        <f t="shared" si="2"/>
        <v>26.1</v>
      </c>
      <c r="I4">
        <f t="shared" si="3"/>
        <v>522</v>
      </c>
      <c r="J4" t="s">
        <v>33</v>
      </c>
      <c r="K4" t="str">
        <f t="shared" si="4"/>
        <v>cotonunisex</v>
      </c>
      <c r="N4" t="s">
        <v>39</v>
      </c>
      <c r="O4" t="s">
        <v>48</v>
      </c>
    </row>
    <row r="5" spans="1:15" x14ac:dyDescent="0.25">
      <c r="A5" t="s">
        <v>14</v>
      </c>
      <c r="B5" t="s">
        <v>23</v>
      </c>
      <c r="C5" t="s">
        <v>31</v>
      </c>
      <c r="D5">
        <v>65</v>
      </c>
      <c r="E5">
        <v>8</v>
      </c>
      <c r="F5">
        <f t="shared" si="0"/>
        <v>520</v>
      </c>
      <c r="G5">
        <f t="shared" si="1"/>
        <v>26</v>
      </c>
      <c r="H5">
        <f t="shared" si="2"/>
        <v>26</v>
      </c>
      <c r="I5">
        <f t="shared" si="3"/>
        <v>520</v>
      </c>
      <c r="J5" t="s">
        <v>33</v>
      </c>
      <c r="K5" t="str">
        <f t="shared" si="4"/>
        <v>zapatosmujer</v>
      </c>
      <c r="N5" t="s">
        <v>40</v>
      </c>
      <c r="O5" t="s">
        <v>49</v>
      </c>
    </row>
    <row r="6" spans="1:15" x14ac:dyDescent="0.25">
      <c r="A6" t="s">
        <v>15</v>
      </c>
      <c r="B6" t="s">
        <v>24</v>
      </c>
      <c r="C6" t="s">
        <v>31</v>
      </c>
      <c r="D6">
        <v>49</v>
      </c>
      <c r="E6">
        <v>2</v>
      </c>
      <c r="F6">
        <f t="shared" si="0"/>
        <v>98</v>
      </c>
      <c r="G6">
        <f t="shared" si="1"/>
        <v>9.8000000000000007</v>
      </c>
      <c r="H6">
        <f t="shared" si="2"/>
        <v>0</v>
      </c>
      <c r="I6">
        <f t="shared" si="3"/>
        <v>88.2</v>
      </c>
      <c r="J6" t="s">
        <v>32</v>
      </c>
      <c r="K6" t="str">
        <f t="shared" si="4"/>
        <v>blusasmujer</v>
      </c>
      <c r="N6" t="s">
        <v>41</v>
      </c>
      <c r="O6" t="s">
        <v>50</v>
      </c>
    </row>
    <row r="7" spans="1:15" x14ac:dyDescent="0.25">
      <c r="A7" t="s">
        <v>16</v>
      </c>
      <c r="B7" t="s">
        <v>25</v>
      </c>
      <c r="C7" t="s">
        <v>29</v>
      </c>
      <c r="D7">
        <v>100</v>
      </c>
      <c r="E7">
        <v>3</v>
      </c>
      <c r="F7">
        <f t="shared" si="0"/>
        <v>300</v>
      </c>
      <c r="G7">
        <f t="shared" si="1"/>
        <v>30</v>
      </c>
      <c r="H7">
        <f t="shared" si="2"/>
        <v>0</v>
      </c>
      <c r="I7">
        <f t="shared" si="3"/>
        <v>270</v>
      </c>
      <c r="J7" t="s">
        <v>34</v>
      </c>
      <c r="K7" t="str">
        <f t="shared" si="4"/>
        <v>sudaderashombre</v>
      </c>
      <c r="N7" t="s">
        <v>42</v>
      </c>
      <c r="O7" t="s">
        <v>51</v>
      </c>
    </row>
    <row r="8" spans="1:15" x14ac:dyDescent="0.25">
      <c r="A8" t="s">
        <v>17</v>
      </c>
      <c r="B8" t="s">
        <v>26</v>
      </c>
      <c r="C8" t="s">
        <v>30</v>
      </c>
      <c r="D8">
        <v>69</v>
      </c>
      <c r="E8">
        <v>5</v>
      </c>
      <c r="F8">
        <f t="shared" si="0"/>
        <v>345</v>
      </c>
      <c r="G8">
        <f t="shared" si="1"/>
        <v>34.5</v>
      </c>
      <c r="H8">
        <f t="shared" si="2"/>
        <v>17.25</v>
      </c>
      <c r="I8">
        <f t="shared" si="3"/>
        <v>327.75</v>
      </c>
      <c r="J8" t="s">
        <v>32</v>
      </c>
      <c r="K8" t="str">
        <f t="shared" si="4"/>
        <v>calcetasunisex</v>
      </c>
      <c r="N8" t="s">
        <v>43</v>
      </c>
      <c r="O8" t="s">
        <v>52</v>
      </c>
    </row>
    <row r="9" spans="1:15" x14ac:dyDescent="0.25">
      <c r="A9" t="s">
        <v>18</v>
      </c>
      <c r="B9" t="s">
        <v>27</v>
      </c>
      <c r="C9" t="s">
        <v>31</v>
      </c>
      <c r="D9">
        <v>78</v>
      </c>
      <c r="E9">
        <v>6</v>
      </c>
      <c r="F9">
        <f t="shared" si="0"/>
        <v>468</v>
      </c>
      <c r="G9">
        <f t="shared" si="1"/>
        <v>46.800000000000004</v>
      </c>
      <c r="H9">
        <f t="shared" si="2"/>
        <v>23.400000000000002</v>
      </c>
      <c r="I9">
        <f t="shared" si="3"/>
        <v>444.59999999999997</v>
      </c>
      <c r="J9" t="s">
        <v>32</v>
      </c>
      <c r="K9" t="str">
        <f t="shared" si="4"/>
        <v>pansmujer</v>
      </c>
      <c r="N9" t="s">
        <v>44</v>
      </c>
      <c r="O9" t="s">
        <v>53</v>
      </c>
    </row>
    <row r="10" spans="1:15" x14ac:dyDescent="0.25">
      <c r="A10" t="s">
        <v>19</v>
      </c>
      <c r="B10" t="s">
        <v>28</v>
      </c>
      <c r="C10" t="s">
        <v>29</v>
      </c>
      <c r="D10">
        <v>95</v>
      </c>
      <c r="E10">
        <v>8</v>
      </c>
      <c r="F10">
        <f t="shared" si="0"/>
        <v>760</v>
      </c>
      <c r="G10">
        <f t="shared" si="1"/>
        <v>38</v>
      </c>
      <c r="H10">
        <f t="shared" si="2"/>
        <v>38</v>
      </c>
      <c r="I10">
        <f t="shared" si="3"/>
        <v>760</v>
      </c>
      <c r="J10" t="s">
        <v>33</v>
      </c>
      <c r="K10" t="str">
        <f t="shared" si="4"/>
        <v>pantalonetahombre</v>
      </c>
      <c r="N10" t="s">
        <v>45</v>
      </c>
      <c r="O1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2026-03-09T18:08:08Z</dcterms:created>
  <dcterms:modified xsi:type="dcterms:W3CDTF">2026-03-09T18:56:28Z</dcterms:modified>
</cp:coreProperties>
</file>