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2" i="1"/>
  <c r="B2" i="1"/>
  <c r="F3" i="1"/>
  <c r="F4" i="1"/>
  <c r="F5" i="1"/>
  <c r="F6" i="1"/>
  <c r="F7" i="1"/>
  <c r="F8" i="1"/>
  <c r="F9" i="1"/>
  <c r="F10" i="1"/>
  <c r="F2" i="1"/>
  <c r="D3" i="1"/>
  <c r="D4" i="1"/>
  <c r="D5" i="1"/>
  <c r="D6" i="1"/>
  <c r="D7" i="1"/>
  <c r="D8" i="1"/>
  <c r="D9" i="1"/>
  <c r="D10" i="1"/>
  <c r="D2" i="1"/>
  <c r="C3" i="1"/>
  <c r="C4" i="1"/>
  <c r="C5" i="1"/>
  <c r="C6" i="1"/>
  <c r="C7" i="1"/>
  <c r="C8" i="1"/>
  <c r="C9" i="1"/>
  <c r="C10" i="1"/>
  <c r="C2" i="1"/>
  <c r="B3" i="1"/>
  <c r="B4" i="1"/>
  <c r="B5" i="1"/>
  <c r="B6" i="1"/>
  <c r="B7" i="1"/>
  <c r="B8" i="1"/>
  <c r="B9" i="1"/>
  <c r="B10" i="1"/>
</calcChain>
</file>

<file path=xl/sharedStrings.xml><?xml version="1.0" encoding="utf-8"?>
<sst xmlns="http://schemas.openxmlformats.org/spreadsheetml/2006/main" count="37" uniqueCount="25">
  <si>
    <t>CODIGO TAUR</t>
  </si>
  <si>
    <t>DESCRIPCION TAUR</t>
  </si>
  <si>
    <t>CODIGO OPERADOR</t>
  </si>
  <si>
    <t>OPERADOR RESPONSABLE</t>
  </si>
  <si>
    <t>CANTIDAD PASAJEROS</t>
  </si>
  <si>
    <t>TIPO DE CONTIGENCIA</t>
  </si>
  <si>
    <t>CODIGO DE TUUR</t>
  </si>
  <si>
    <t>DESCRIPCION TOUR</t>
  </si>
  <si>
    <t>COSTO X PAX</t>
  </si>
  <si>
    <t>COD.OPERADOR</t>
  </si>
  <si>
    <t>ANDULANCIA 3 DIAS</t>
  </si>
  <si>
    <t>ANDULACIA 10 DIAS</t>
  </si>
  <si>
    <t>SEVILLA 7 DIAS</t>
  </si>
  <si>
    <t xml:space="preserve">ANDULANCIA-GALACIA 12 DIAS </t>
  </si>
  <si>
    <t>GRANADA 7 DIAS</t>
  </si>
  <si>
    <t>ANDULANCIA-GALICIA 12 DIAS</t>
  </si>
  <si>
    <t>GRANADA 10 DIAS</t>
  </si>
  <si>
    <t>A</t>
  </si>
  <si>
    <t>B</t>
  </si>
  <si>
    <t>C</t>
  </si>
  <si>
    <t xml:space="preserve">COD. OPERADOR </t>
  </si>
  <si>
    <t>EURPAMUNDO</t>
  </si>
  <si>
    <t>IBEROJET</t>
  </si>
  <si>
    <t>ESPAÑA TOUR</t>
  </si>
  <si>
    <t>IMPORTE RECAUDADO POR SALIDAD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</si>
</sst>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2" fillId="3" borderId="1" xfId="0" applyFont="1" applyFill="1" applyBorder="1"/>
    <xf numFmtId="0" fontId="0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3" borderId="2" xfId="0" applyFill="1" applyBorder="1"/>
    <xf numFmtId="44" fontId="0" fillId="3" borderId="1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="60" zoomScaleNormal="60" workbookViewId="0">
      <selection activeCell="G2" sqref="G2"/>
    </sheetView>
  </sheetViews>
  <sheetFormatPr baseColWidth="10" defaultRowHeight="15" x14ac:dyDescent="0.25"/>
  <cols>
    <col min="1" max="1" width="13.7109375" customWidth="1"/>
    <col min="2" max="2" width="18" customWidth="1"/>
    <col min="3" max="3" width="23" customWidth="1"/>
    <col min="4" max="4" width="22.7109375" customWidth="1"/>
    <col min="5" max="5" width="21" customWidth="1"/>
    <col min="6" max="6" width="21.42578125" customWidth="1"/>
    <col min="7" max="7" width="32.140625" customWidth="1"/>
    <col min="9" max="9" width="17.5703125" customWidth="1"/>
    <col min="10" max="10" width="27.5703125" customWidth="1"/>
    <col min="11" max="11" width="12" customWidth="1"/>
    <col min="12" max="13" width="15.42578125" customWidth="1"/>
    <col min="15" max="15" width="16.140625" customWidth="1"/>
    <col min="16" max="16" width="25.28515625" customWidth="1"/>
  </cols>
  <sheetData>
    <row r="1" spans="1:16" x14ac:dyDescent="0.25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7" t="s">
        <v>24</v>
      </c>
      <c r="I1" s="1" t="s">
        <v>6</v>
      </c>
      <c r="J1" s="1" t="s">
        <v>7</v>
      </c>
      <c r="K1" s="1" t="s">
        <v>8</v>
      </c>
      <c r="L1" s="1" t="s">
        <v>9</v>
      </c>
      <c r="O1" s="1" t="s">
        <v>20</v>
      </c>
      <c r="P1" s="1" t="s">
        <v>3</v>
      </c>
    </row>
    <row r="2" spans="1:16" x14ac:dyDescent="0.25">
      <c r="A2" s="4">
        <v>115</v>
      </c>
      <c r="B2" s="4" t="str">
        <f>VLOOKUP(A2,I$2:L$10,2,FALSE)</f>
        <v>ANDULACIA 10 DIAS</v>
      </c>
      <c r="C2" s="4" t="str">
        <f>VLOOKUP(A2,I$2:L$10,4,FALSE)</f>
        <v>A</v>
      </c>
      <c r="D2" s="4" t="str">
        <f>VLOOKUP(C2,O$2:P$4,2,FALSE)</f>
        <v>EURPAMUNDO</v>
      </c>
      <c r="E2" s="4">
        <v>35</v>
      </c>
      <c r="F2" s="4" t="str">
        <f>IF(E2&lt;10,"PEQUEÑO",IF(E2&lt;20,"REGULAR","NUMEROSO"))</f>
        <v>NUMEROSO</v>
      </c>
      <c r="G2" s="8">
        <f>VLOOKUP(A2,I$2:L$10,3,FALSE)*E2</f>
        <v>18200</v>
      </c>
      <c r="I2" s="5">
        <v>105</v>
      </c>
      <c r="J2" s="5" t="s">
        <v>10</v>
      </c>
      <c r="K2" s="5">
        <v>260</v>
      </c>
      <c r="L2" s="5" t="s">
        <v>17</v>
      </c>
      <c r="O2" s="6" t="s">
        <v>17</v>
      </c>
      <c r="P2" s="6" t="s">
        <v>21</v>
      </c>
    </row>
    <row r="3" spans="1:16" x14ac:dyDescent="0.25">
      <c r="A3" s="4">
        <v>220</v>
      </c>
      <c r="B3" s="4" t="str">
        <f t="shared" ref="B3:B10" si="0">VLOOKUP(A3,I$2:L$10,2,FALSE)</f>
        <v xml:space="preserve">ANDULANCIA-GALACIA 12 DIAS </v>
      </c>
      <c r="C3" s="4" t="str">
        <f t="shared" ref="C3:C11" si="1">VLOOKUP(A3,I$2:L$10,4,FALSE)</f>
        <v>B</v>
      </c>
      <c r="D3" s="4" t="str">
        <f t="shared" ref="D3:D10" si="2">VLOOKUP(C3,O$2:P$4,2,FALSE)</f>
        <v>IBEROJET</v>
      </c>
      <c r="E3" s="4">
        <v>22</v>
      </c>
      <c r="F3" s="4" t="str">
        <f t="shared" ref="F3:F10" si="3">IF(E3&lt;10,"PEQUEÑO",IF(E3&lt;20,"REGULAR","NUMEROSO"))</f>
        <v>NUMEROSO</v>
      </c>
      <c r="G3" s="8">
        <f t="shared" ref="G3:G10" si="4">VLOOKUP(A3,I$2:L$10,3,FALSE)*E3</f>
        <v>14740</v>
      </c>
      <c r="I3" s="5">
        <v>115</v>
      </c>
      <c r="J3" s="5" t="s">
        <v>11</v>
      </c>
      <c r="K3" s="5">
        <v>520</v>
      </c>
      <c r="L3" s="5" t="s">
        <v>17</v>
      </c>
      <c r="O3" s="6" t="s">
        <v>18</v>
      </c>
      <c r="P3" s="6" t="s">
        <v>22</v>
      </c>
    </row>
    <row r="4" spans="1:16" x14ac:dyDescent="0.25">
      <c r="A4" s="4">
        <v>120</v>
      </c>
      <c r="B4" s="4" t="str">
        <f t="shared" si="0"/>
        <v>SEVILLA 7 DIAS</v>
      </c>
      <c r="C4" s="4" t="str">
        <f t="shared" si="1"/>
        <v>A</v>
      </c>
      <c r="D4" s="4" t="str">
        <f t="shared" si="2"/>
        <v>EURPAMUNDO</v>
      </c>
      <c r="E4" s="4">
        <v>18</v>
      </c>
      <c r="F4" s="4" t="str">
        <f t="shared" si="3"/>
        <v>REGULAR</v>
      </c>
      <c r="G4" s="8">
        <f t="shared" si="4"/>
        <v>9720</v>
      </c>
      <c r="I4" s="5">
        <v>120</v>
      </c>
      <c r="J4" s="5" t="s">
        <v>12</v>
      </c>
      <c r="K4" s="5">
        <v>540</v>
      </c>
      <c r="L4" s="5" t="s">
        <v>17</v>
      </c>
      <c r="O4" s="6" t="s">
        <v>19</v>
      </c>
      <c r="P4" s="6" t="s">
        <v>23</v>
      </c>
    </row>
    <row r="5" spans="1:16" x14ac:dyDescent="0.25">
      <c r="A5" s="4">
        <v>310</v>
      </c>
      <c r="B5" s="4" t="str">
        <f t="shared" si="0"/>
        <v>ANDULANCIA 3 DIAS</v>
      </c>
      <c r="C5" s="4" t="str">
        <f t="shared" si="1"/>
        <v>C</v>
      </c>
      <c r="D5" s="4" t="str">
        <f t="shared" si="2"/>
        <v>ESPAÑA TOUR</v>
      </c>
      <c r="E5" s="4">
        <v>10</v>
      </c>
      <c r="F5" s="4" t="str">
        <f t="shared" si="3"/>
        <v>REGULAR</v>
      </c>
      <c r="G5" s="8">
        <f t="shared" si="4"/>
        <v>2450</v>
      </c>
      <c r="I5" s="5">
        <v>210</v>
      </c>
      <c r="J5" s="5" t="s">
        <v>11</v>
      </c>
      <c r="K5" s="5">
        <v>550</v>
      </c>
      <c r="L5" s="5" t="s">
        <v>18</v>
      </c>
    </row>
    <row r="6" spans="1:16" x14ac:dyDescent="0.25">
      <c r="A6" s="4">
        <v>320</v>
      </c>
      <c r="B6" s="4" t="str">
        <f t="shared" si="0"/>
        <v>GRANADA 10 DIAS</v>
      </c>
      <c r="C6" s="4" t="str">
        <f t="shared" si="1"/>
        <v>C</v>
      </c>
      <c r="D6" s="4" t="str">
        <f t="shared" si="2"/>
        <v>ESPAÑA TOUR</v>
      </c>
      <c r="E6" s="4">
        <v>32</v>
      </c>
      <c r="F6" s="4" t="str">
        <f t="shared" si="3"/>
        <v>NUMEROSO</v>
      </c>
      <c r="G6" s="8">
        <f t="shared" si="4"/>
        <v>21760</v>
      </c>
      <c r="I6" s="5">
        <v>220</v>
      </c>
      <c r="J6" s="5" t="s">
        <v>13</v>
      </c>
      <c r="K6" s="5">
        <v>670</v>
      </c>
      <c r="L6" s="5" t="s">
        <v>18</v>
      </c>
    </row>
    <row r="7" spans="1:16" x14ac:dyDescent="0.25">
      <c r="A7" s="4">
        <v>115</v>
      </c>
      <c r="B7" s="4" t="str">
        <f t="shared" si="0"/>
        <v>ANDULACIA 10 DIAS</v>
      </c>
      <c r="C7" s="4" t="str">
        <f t="shared" si="1"/>
        <v>A</v>
      </c>
      <c r="D7" s="4" t="str">
        <f t="shared" si="2"/>
        <v>EURPAMUNDO</v>
      </c>
      <c r="E7" s="4">
        <v>18</v>
      </c>
      <c r="F7" s="4" t="str">
        <f t="shared" si="3"/>
        <v>REGULAR</v>
      </c>
      <c r="G7" s="8">
        <f t="shared" si="4"/>
        <v>9360</v>
      </c>
      <c r="I7" s="5">
        <v>305</v>
      </c>
      <c r="J7" s="5" t="s">
        <v>14</v>
      </c>
      <c r="K7" s="5">
        <v>620</v>
      </c>
      <c r="L7" s="5" t="s">
        <v>19</v>
      </c>
    </row>
    <row r="8" spans="1:16" x14ac:dyDescent="0.25">
      <c r="A8" s="4">
        <v>310</v>
      </c>
      <c r="B8" s="4" t="str">
        <f t="shared" si="0"/>
        <v>ANDULANCIA 3 DIAS</v>
      </c>
      <c r="C8" s="4" t="str">
        <f t="shared" si="1"/>
        <v>C</v>
      </c>
      <c r="D8" s="4" t="str">
        <f t="shared" si="2"/>
        <v>ESPAÑA TOUR</v>
      </c>
      <c r="E8" s="4">
        <v>10</v>
      </c>
      <c r="F8" s="4" t="str">
        <f t="shared" si="3"/>
        <v>REGULAR</v>
      </c>
      <c r="G8" s="8">
        <f t="shared" si="4"/>
        <v>2450</v>
      </c>
      <c r="I8" s="5">
        <v>310</v>
      </c>
      <c r="J8" s="5" t="s">
        <v>10</v>
      </c>
      <c r="K8" s="5">
        <v>245</v>
      </c>
      <c r="L8" s="5" t="s">
        <v>19</v>
      </c>
    </row>
    <row r="9" spans="1:16" x14ac:dyDescent="0.25">
      <c r="A9" s="4">
        <v>310</v>
      </c>
      <c r="B9" s="4" t="str">
        <f t="shared" si="0"/>
        <v>ANDULANCIA 3 DIAS</v>
      </c>
      <c r="C9" s="4" t="str">
        <f t="shared" si="1"/>
        <v>C</v>
      </c>
      <c r="D9" s="4" t="str">
        <f t="shared" si="2"/>
        <v>ESPAÑA TOUR</v>
      </c>
      <c r="E9" s="4">
        <v>8</v>
      </c>
      <c r="F9" s="4" t="str">
        <f t="shared" si="3"/>
        <v>PEQUEÑO</v>
      </c>
      <c r="G9" s="8">
        <f t="shared" si="4"/>
        <v>1960</v>
      </c>
      <c r="I9" s="5">
        <v>315</v>
      </c>
      <c r="J9" s="5" t="s">
        <v>15</v>
      </c>
      <c r="K9" s="5">
        <v>680</v>
      </c>
      <c r="L9" s="5" t="s">
        <v>19</v>
      </c>
    </row>
    <row r="10" spans="1:16" x14ac:dyDescent="0.25">
      <c r="A10" s="4">
        <v>115</v>
      </c>
      <c r="B10" s="4" t="str">
        <f t="shared" si="0"/>
        <v>ANDULACIA 10 DIAS</v>
      </c>
      <c r="C10" s="4" t="str">
        <f t="shared" si="1"/>
        <v>A</v>
      </c>
      <c r="D10" s="4" t="str">
        <f t="shared" si="2"/>
        <v>EURPAMUNDO</v>
      </c>
      <c r="E10" s="4">
        <v>15</v>
      </c>
      <c r="F10" s="4" t="str">
        <f t="shared" si="3"/>
        <v>REGULAR</v>
      </c>
      <c r="G10" s="8">
        <f t="shared" si="4"/>
        <v>7800</v>
      </c>
      <c r="I10" s="5">
        <v>320</v>
      </c>
      <c r="J10" s="5" t="s">
        <v>16</v>
      </c>
      <c r="K10" s="5">
        <v>680</v>
      </c>
      <c r="L10" s="5" t="s">
        <v>19</v>
      </c>
    </row>
    <row r="11" spans="1:16" x14ac:dyDescent="0.25">
      <c r="A11" s="4"/>
      <c r="B11" s="4"/>
      <c r="C11" s="4"/>
      <c r="D11" s="4"/>
      <c r="E11" s="4"/>
      <c r="F11" s="4"/>
      <c r="G11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2025-05-24T19:36:24Z</dcterms:created>
  <dcterms:modified xsi:type="dcterms:W3CDTF">2025-05-24T20:56:36Z</dcterms:modified>
</cp:coreProperties>
</file>