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Medicos" sheetId="2" r:id="rId1"/>
  </sheets>
  <calcPr calcId="152511"/>
</workbook>
</file>

<file path=xl/calcChain.xml><?xml version="1.0" encoding="utf-8"?>
<calcChain xmlns="http://schemas.openxmlformats.org/spreadsheetml/2006/main">
  <c r="I19" i="2" l="1"/>
  <c r="I18" i="2"/>
  <c r="I17" i="2"/>
  <c r="I16" i="2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6" i="2"/>
  <c r="J6" i="2" s="1"/>
  <c r="L6" i="2" s="1"/>
  <c r="J12" i="2" l="1"/>
  <c r="L12" i="2" s="1"/>
  <c r="J10" i="2"/>
  <c r="L10" i="2" s="1"/>
  <c r="J8" i="2"/>
  <c r="L8" i="2" s="1"/>
  <c r="J14" i="2"/>
  <c r="L14" i="2" s="1"/>
  <c r="J13" i="2"/>
  <c r="L13" i="2" s="1"/>
  <c r="J9" i="2"/>
  <c r="L9" i="2" s="1"/>
  <c r="J15" i="2"/>
  <c r="L15" i="2" s="1"/>
  <c r="J11" i="2"/>
  <c r="L11" i="2" s="1"/>
  <c r="J7" i="2"/>
  <c r="L7" i="2" s="1"/>
  <c r="H6" i="2"/>
</calcChain>
</file>

<file path=xl/sharedStrings.xml><?xml version="1.0" encoding="utf-8"?>
<sst xmlns="http://schemas.openxmlformats.org/spreadsheetml/2006/main" count="64" uniqueCount="56">
  <si>
    <t>CODIGO</t>
  </si>
  <si>
    <t>NOMBRE</t>
  </si>
  <si>
    <t>APELLIDO</t>
  </si>
  <si>
    <t>ESPECIALIDAD</t>
  </si>
  <si>
    <t>FECHA DE GRADUACION</t>
  </si>
  <si>
    <t>AÑOS DE GRADUACION</t>
  </si>
  <si>
    <t>EXPERIENCIA</t>
  </si>
  <si>
    <t>SUELDO</t>
  </si>
  <si>
    <t>AUMENTO</t>
  </si>
  <si>
    <t>DECUENTO</t>
  </si>
  <si>
    <t>IGSS</t>
  </si>
  <si>
    <t>Radiología Ginecológica</t>
  </si>
  <si>
    <t xml:space="preserve"> </t>
  </si>
  <si>
    <t>Radiología Vascular</t>
  </si>
  <si>
    <t>Radiología Pediátrica</t>
  </si>
  <si>
    <t>TOTAL</t>
  </si>
  <si>
    <t xml:space="preserve">PROMEDIO </t>
  </si>
  <si>
    <t xml:space="preserve">MAXIMO </t>
  </si>
  <si>
    <t>EXPERIENCIA = SI AÑOS DE GRADUACION</t>
  </si>
  <si>
    <t>MINIMO</t>
  </si>
  <si>
    <t>MAYOR QUE 15 EXPERIENCIA BUENA</t>
  </si>
  <si>
    <t>MAYOR QUE 10 EXPERIENCIA REGULAR</t>
  </si>
  <si>
    <t>MENOR QUE 5 EXPERIENCIA MALA</t>
  </si>
  <si>
    <t>PONER DE COLOR ROJO NO TIENE EXPERIENCIA</t>
  </si>
  <si>
    <t>PONER DE COLOR VERDE EXPERIENCIA REGULAR</t>
  </si>
  <si>
    <t>PONER DE COLOR AMARILLO EXPERIENCIA BUENA</t>
  </si>
  <si>
    <t>AUMENTO=SI LA EXPERIENCIA ES BUENA CALCULAR UN 10% SOBRE EL SUELDO</t>
  </si>
  <si>
    <t>AUMENTO=SI LA EXPERIENCIA ES REGULAR  CALCULAR UN 5% SOBRE EL SUELDO</t>
  </si>
  <si>
    <t xml:space="preserve">AUMENTO=SI LA EXPERIENCIA ES MALA AUMENTAR 50 </t>
  </si>
  <si>
    <t>DESCUENTO VALIDE DE TAL MANERA INGRESE DATOS ENTRE 200 A 500, INGRESE DATOS</t>
  </si>
  <si>
    <t>IGGS=SUELDO+AUMENTO*0.0483</t>
  </si>
  <si>
    <t>RESTRINGIR EL INGRESO A LA COLUMNA DE FECHA GRADUACION</t>
  </si>
  <si>
    <t>En una nueva hoja concatenar el nombre, especialidad y sueldo</t>
  </si>
  <si>
    <t>ENVIE SU ARCHIVO A LA DIRECCION QUE SE LE INDIQUE</t>
  </si>
  <si>
    <t>JORGE</t>
  </si>
  <si>
    <t>ESCOBAR</t>
  </si>
  <si>
    <t>WILLIAM</t>
  </si>
  <si>
    <t>MAYEN</t>
  </si>
  <si>
    <t>DANIEL</t>
  </si>
  <si>
    <t>AGUILA</t>
  </si>
  <si>
    <t>RUDY</t>
  </si>
  <si>
    <t>CORONADO</t>
  </si>
  <si>
    <t>CHUY</t>
  </si>
  <si>
    <t>ROLANDO</t>
  </si>
  <si>
    <t>PAZ</t>
  </si>
  <si>
    <t>LUIS</t>
  </si>
  <si>
    <t>HERRERA</t>
  </si>
  <si>
    <t>WILBER</t>
  </si>
  <si>
    <t>RUBIO</t>
  </si>
  <si>
    <t>RAUL</t>
  </si>
  <si>
    <t>LEON</t>
  </si>
  <si>
    <t>ID_____________________NOMBRE_________________________________________________________________DIA________________________</t>
  </si>
  <si>
    <t>BOLAÑOS</t>
  </si>
  <si>
    <t>Ingeniero Computación</t>
  </si>
  <si>
    <t>Nataly Paola Yumán Aguilar</t>
  </si>
  <si>
    <t>23/082025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</si>
</sst>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92D050"/>
      <name val="Arial"/>
      <family val="2"/>
    </font>
    <font>
      <sz val="10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indent="12"/>
    </xf>
    <xf numFmtId="0" fontId="1" fillId="0" borderId="1" xfId="0" applyFont="1" applyBorder="1"/>
    <xf numFmtId="1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2" fontId="1" fillId="0" borderId="1" xfId="0" applyNumberFormat="1" applyFont="1" applyBorder="1"/>
    <xf numFmtId="0" fontId="4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0" fillId="2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1" fillId="0" borderId="1" xfId="0" applyNumberFormat="1" applyFont="1" applyBorder="1" applyAlignment="1">
      <alignment horizontal="center"/>
    </xf>
    <xf numFmtId="2" fontId="10" fillId="3" borderId="1" xfId="1" applyNumberFormat="1" applyBorder="1"/>
    <xf numFmtId="14" fontId="11" fillId="3" borderId="1" xfId="1" applyNumberFormat="1" applyFont="1" applyBorder="1"/>
    <xf numFmtId="0" fontId="12" fillId="0" borderId="0" xfId="0" applyFont="1"/>
    <xf numFmtId="0" fontId="13" fillId="0" borderId="0" xfId="0" applyFont="1"/>
    <xf numFmtId="2" fontId="1" fillId="4" borderId="1" xfId="0" applyNumberFormat="1" applyFont="1" applyFill="1" applyBorder="1"/>
    <xf numFmtId="0" fontId="0" fillId="2" borderId="0" xfId="0" applyFill="1" applyAlignment="1">
      <alignment horizontal="center"/>
    </xf>
  </cellXfs>
  <cellStyles count="2">
    <cellStyle name="Neutral" xfId="1" builtinId="28"/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showGridLines="0" tabSelected="1" workbookViewId="0">
      <selection activeCell="J6" sqref="J6"/>
    </sheetView>
  </sheetViews>
  <sheetFormatPr baseColWidth="10" defaultColWidth="11.42578125" defaultRowHeight="12.75" x14ac:dyDescent="0.2"/>
  <cols>
    <col min="1" max="1" width="5.7109375" customWidth="1"/>
    <col min="5" max="5" width="36.42578125" customWidth="1"/>
    <col min="6" max="6" width="27.140625" bestFit="1" customWidth="1"/>
    <col min="7" max="7" width="23.42578125" customWidth="1"/>
    <col min="8" max="8" width="17.42578125" bestFit="1" customWidth="1"/>
    <col min="10" max="10" width="12.85546875" customWidth="1"/>
    <col min="11" max="11" width="13.42578125" customWidth="1"/>
  </cols>
  <sheetData>
    <row r="2" spans="1:12" ht="15.75" x14ac:dyDescent="0.25">
      <c r="A2" s="7" t="s">
        <v>51</v>
      </c>
      <c r="C2">
        <v>2137</v>
      </c>
      <c r="E2" t="s">
        <v>54</v>
      </c>
      <c r="F2" t="s">
        <v>55</v>
      </c>
    </row>
    <row r="5" spans="1:12" ht="15" x14ac:dyDescent="0.25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9" t="s">
        <v>8</v>
      </c>
      <c r="K5" s="9" t="s">
        <v>9</v>
      </c>
      <c r="L5" s="9" t="s">
        <v>10</v>
      </c>
    </row>
    <row r="6" spans="1:12" ht="15" x14ac:dyDescent="0.25">
      <c r="B6" s="2">
        <v>1</v>
      </c>
      <c r="C6" s="2" t="s">
        <v>34</v>
      </c>
      <c r="D6" s="2" t="s">
        <v>35</v>
      </c>
      <c r="E6" s="2" t="s">
        <v>11</v>
      </c>
      <c r="F6" s="3">
        <v>45292</v>
      </c>
      <c r="G6" s="15">
        <f ca="1">(TODAY()-F6)/365</f>
        <v>1.6438356164383561</v>
      </c>
      <c r="H6" s="17" t="str">
        <f ca="1">IF(G6&lt;5,"malo",IF(G6&gt;10,"regular","bueno"))</f>
        <v>malo</v>
      </c>
      <c r="I6" s="6">
        <v>2500</v>
      </c>
      <c r="J6" s="16">
        <f ca="1">IF(G6&gt;15,I6*0.1,IF(G6&gt;10,I6*0.05,50))</f>
        <v>50</v>
      </c>
      <c r="K6" s="6">
        <v>100</v>
      </c>
      <c r="L6" s="6">
        <f ca="1">(I6+J6*0.0483)</f>
        <v>2502.415</v>
      </c>
    </row>
    <row r="7" spans="1:12" ht="15" x14ac:dyDescent="0.25">
      <c r="A7" t="s">
        <v>12</v>
      </c>
      <c r="B7" s="2">
        <v>2</v>
      </c>
      <c r="C7" s="2" t="s">
        <v>36</v>
      </c>
      <c r="D7" s="2" t="s">
        <v>37</v>
      </c>
      <c r="E7" s="2" t="s">
        <v>13</v>
      </c>
      <c r="F7" s="3">
        <v>29221</v>
      </c>
      <c r="G7" s="15">
        <f t="shared" ref="G7:G15" ca="1" si="0">(TODAY()-F7)/365</f>
        <v>45.673972602739724</v>
      </c>
      <c r="H7" s="17" t="str">
        <f t="shared" ref="H7:H14" ca="1" si="1">IF(G7&lt;5,"malo",IF(G7&lt;10,"regular","bueno"))</f>
        <v>bueno</v>
      </c>
      <c r="I7" s="6">
        <v>3500</v>
      </c>
      <c r="J7" s="16">
        <f t="shared" ref="J7:J15" ca="1" si="2">IF(G7&gt;15,I7*0.1,IF(G7&gt;10,I7*0.05,I7+50))</f>
        <v>350</v>
      </c>
      <c r="K7" s="6">
        <v>200</v>
      </c>
      <c r="L7" s="6">
        <f t="shared" ref="L7:L15" ca="1" si="3">(I7+J7*0.0483)</f>
        <v>3516.9050000000002</v>
      </c>
    </row>
    <row r="8" spans="1:12" ht="15" x14ac:dyDescent="0.25">
      <c r="B8" s="2">
        <v>3</v>
      </c>
      <c r="C8" s="2" t="s">
        <v>38</v>
      </c>
      <c r="D8" s="2" t="s">
        <v>39</v>
      </c>
      <c r="E8" s="2" t="s">
        <v>14</v>
      </c>
      <c r="F8" s="3">
        <v>31048</v>
      </c>
      <c r="G8" s="15">
        <f t="shared" ca="1" si="0"/>
        <v>40.668493150684931</v>
      </c>
      <c r="H8" s="17" t="str">
        <f t="shared" ca="1" si="1"/>
        <v>bueno</v>
      </c>
      <c r="I8" s="6">
        <v>8500</v>
      </c>
      <c r="J8" s="16">
        <f t="shared" ca="1" si="2"/>
        <v>850</v>
      </c>
      <c r="K8" s="6">
        <v>300</v>
      </c>
      <c r="L8" s="6">
        <f t="shared" ca="1" si="3"/>
        <v>8541.0550000000003</v>
      </c>
    </row>
    <row r="9" spans="1:12" ht="15" x14ac:dyDescent="0.25">
      <c r="B9" s="2">
        <v>4</v>
      </c>
      <c r="C9" s="2" t="s">
        <v>40</v>
      </c>
      <c r="D9" s="2" t="s">
        <v>41</v>
      </c>
      <c r="E9" s="2" t="s">
        <v>11</v>
      </c>
      <c r="F9" s="3">
        <v>32509</v>
      </c>
      <c r="G9" s="15">
        <f t="shared" ca="1" si="0"/>
        <v>36.665753424657531</v>
      </c>
      <c r="H9" s="17" t="str">
        <f t="shared" ca="1" si="1"/>
        <v>bueno</v>
      </c>
      <c r="I9" s="6">
        <v>8500</v>
      </c>
      <c r="J9" s="16">
        <f t="shared" ca="1" si="2"/>
        <v>850</v>
      </c>
      <c r="K9" s="6">
        <v>400</v>
      </c>
      <c r="L9" s="6">
        <f t="shared" ca="1" si="3"/>
        <v>8541.0550000000003</v>
      </c>
    </row>
    <row r="10" spans="1:12" ht="15" x14ac:dyDescent="0.25">
      <c r="B10" s="2">
        <v>5</v>
      </c>
      <c r="C10" s="2" t="s">
        <v>34</v>
      </c>
      <c r="D10" s="2" t="s">
        <v>42</v>
      </c>
      <c r="E10" s="2" t="s">
        <v>13</v>
      </c>
      <c r="F10" s="3">
        <v>25691</v>
      </c>
      <c r="G10" s="15">
        <f t="shared" ca="1" si="0"/>
        <v>55.345205479452055</v>
      </c>
      <c r="H10" s="17" t="str">
        <f t="shared" ca="1" si="1"/>
        <v>bueno</v>
      </c>
      <c r="I10" s="6">
        <v>6000</v>
      </c>
      <c r="J10" s="16">
        <f t="shared" ca="1" si="2"/>
        <v>600</v>
      </c>
      <c r="K10" s="6">
        <v>500</v>
      </c>
      <c r="L10" s="6">
        <f t="shared" ca="1" si="3"/>
        <v>6028.98</v>
      </c>
    </row>
    <row r="11" spans="1:12" ht="15" x14ac:dyDescent="0.25">
      <c r="B11" s="2">
        <v>6</v>
      </c>
      <c r="C11" s="2" t="s">
        <v>43</v>
      </c>
      <c r="D11" s="2" t="s">
        <v>44</v>
      </c>
      <c r="E11" s="2" t="s">
        <v>14</v>
      </c>
      <c r="F11" s="3">
        <v>19211</v>
      </c>
      <c r="G11" s="15">
        <f t="shared" ca="1" si="0"/>
        <v>73.098630136986301</v>
      </c>
      <c r="H11" s="17" t="str">
        <f t="shared" ca="1" si="1"/>
        <v>bueno</v>
      </c>
      <c r="I11" s="6">
        <v>7000</v>
      </c>
      <c r="J11" s="16">
        <f t="shared" ca="1" si="2"/>
        <v>700</v>
      </c>
      <c r="K11" s="6">
        <v>500</v>
      </c>
      <c r="L11" s="6">
        <f t="shared" ca="1" si="3"/>
        <v>7033.81</v>
      </c>
    </row>
    <row r="12" spans="1:12" ht="15" x14ac:dyDescent="0.25">
      <c r="B12" s="2">
        <v>7</v>
      </c>
      <c r="C12" s="2" t="s">
        <v>45</v>
      </c>
      <c r="D12" s="2" t="s">
        <v>52</v>
      </c>
      <c r="E12" s="2" t="s">
        <v>53</v>
      </c>
      <c r="F12" s="3">
        <v>31229</v>
      </c>
      <c r="G12" s="15">
        <f t="shared" ca="1" si="0"/>
        <v>40.172602739726024</v>
      </c>
      <c r="H12" s="17" t="str">
        <f t="shared" ca="1" si="1"/>
        <v>bueno</v>
      </c>
      <c r="I12" s="6">
        <v>2800</v>
      </c>
      <c r="J12" s="16">
        <f t="shared" ca="1" si="2"/>
        <v>280</v>
      </c>
      <c r="K12" s="6">
        <v>100</v>
      </c>
      <c r="L12" s="6">
        <f t="shared" ca="1" si="3"/>
        <v>2813.5239999999999</v>
      </c>
    </row>
    <row r="13" spans="1:12" ht="15" x14ac:dyDescent="0.25">
      <c r="B13" s="2">
        <v>8</v>
      </c>
      <c r="C13" s="2" t="s">
        <v>45</v>
      </c>
      <c r="D13" s="2" t="s">
        <v>46</v>
      </c>
      <c r="E13" s="2" t="s">
        <v>11</v>
      </c>
      <c r="F13" s="3">
        <v>33087</v>
      </c>
      <c r="G13" s="15">
        <f t="shared" ca="1" si="0"/>
        <v>35.082191780821915</v>
      </c>
      <c r="H13" s="17" t="str">
        <f t="shared" ca="1" si="1"/>
        <v>bueno</v>
      </c>
      <c r="I13" s="6">
        <v>4000</v>
      </c>
      <c r="J13" s="16">
        <f t="shared" ca="1" si="2"/>
        <v>400</v>
      </c>
      <c r="K13" s="6">
        <v>300</v>
      </c>
      <c r="L13" s="6">
        <f t="shared" ca="1" si="3"/>
        <v>4019.32</v>
      </c>
    </row>
    <row r="14" spans="1:12" ht="15" x14ac:dyDescent="0.25">
      <c r="B14" s="2">
        <v>9</v>
      </c>
      <c r="C14" s="2" t="s">
        <v>47</v>
      </c>
      <c r="D14" s="2" t="s">
        <v>48</v>
      </c>
      <c r="E14" s="2" t="s">
        <v>13</v>
      </c>
      <c r="F14" s="3">
        <v>36412</v>
      </c>
      <c r="G14" s="15">
        <f t="shared" ca="1" si="0"/>
        <v>25.972602739726028</v>
      </c>
      <c r="H14" s="17" t="str">
        <f t="shared" ca="1" si="1"/>
        <v>bueno</v>
      </c>
      <c r="I14" s="6">
        <v>5000</v>
      </c>
      <c r="J14" s="16">
        <f t="shared" ca="1" si="2"/>
        <v>500</v>
      </c>
      <c r="K14" s="6">
        <v>200</v>
      </c>
      <c r="L14" s="6">
        <f t="shared" ca="1" si="3"/>
        <v>5024.1499999999996</v>
      </c>
    </row>
    <row r="15" spans="1:12" ht="15" x14ac:dyDescent="0.25">
      <c r="B15" s="2">
        <v>10</v>
      </c>
      <c r="C15" s="2" t="s">
        <v>49</v>
      </c>
      <c r="D15" s="2" t="s">
        <v>50</v>
      </c>
      <c r="E15" s="2" t="s">
        <v>14</v>
      </c>
      <c r="F15" s="3">
        <v>41031</v>
      </c>
      <c r="G15" s="15">
        <f t="shared" ca="1" si="0"/>
        <v>13.317808219178081</v>
      </c>
      <c r="H15" s="17" t="str">
        <f ca="1">IF(G15&lt;5,"malo",IF(G15&gt;=10,"regular","bueno"))</f>
        <v>regular</v>
      </c>
      <c r="I15" s="6">
        <v>3000</v>
      </c>
      <c r="J15" s="16">
        <f t="shared" ca="1" si="2"/>
        <v>150</v>
      </c>
      <c r="K15" s="6">
        <v>100</v>
      </c>
      <c r="L15" s="6">
        <f t="shared" ca="1" si="3"/>
        <v>3007.2449999999999</v>
      </c>
    </row>
    <row r="16" spans="1:12" x14ac:dyDescent="0.2">
      <c r="H16" s="5" t="s">
        <v>15</v>
      </c>
      <c r="I16" s="20">
        <f>SUM(I6:I15)</f>
        <v>50800</v>
      </c>
    </row>
    <row r="17" spans="1:13" x14ac:dyDescent="0.2">
      <c r="A17" s="4"/>
      <c r="H17" s="5" t="s">
        <v>16</v>
      </c>
      <c r="I17" s="20">
        <f>AVERAGE(I6:I15)</f>
        <v>5080</v>
      </c>
    </row>
    <row r="18" spans="1:13" x14ac:dyDescent="0.2">
      <c r="A18" s="4"/>
      <c r="B18" s="4"/>
      <c r="C18" s="4"/>
      <c r="D18" s="4"/>
      <c r="G18" s="5"/>
      <c r="H18" s="5" t="s">
        <v>17</v>
      </c>
      <c r="I18" s="20">
        <f>MAX(I6:I15)</f>
        <v>8500</v>
      </c>
      <c r="J18" s="10"/>
      <c r="K18" s="10"/>
      <c r="L18" s="10"/>
      <c r="M18" s="10"/>
    </row>
    <row r="19" spans="1:13" x14ac:dyDescent="0.2">
      <c r="A19" s="13" t="s">
        <v>18</v>
      </c>
      <c r="B19" s="13"/>
      <c r="C19" s="13"/>
      <c r="D19" s="13"/>
      <c r="E19" s="14"/>
      <c r="H19" s="5" t="s">
        <v>19</v>
      </c>
      <c r="I19" s="20">
        <f>MIN(I7:I15)</f>
        <v>2800</v>
      </c>
      <c r="J19" s="10"/>
      <c r="K19" s="10"/>
      <c r="L19" s="10"/>
      <c r="M19" s="10"/>
    </row>
    <row r="20" spans="1:13" x14ac:dyDescent="0.2">
      <c r="A20" s="13"/>
      <c r="B20" s="13"/>
      <c r="C20" s="13"/>
      <c r="D20" s="13" t="s">
        <v>20</v>
      </c>
      <c r="E20" s="14"/>
      <c r="J20" s="10"/>
      <c r="K20" s="10"/>
      <c r="L20" s="10"/>
      <c r="M20" s="10"/>
    </row>
    <row r="21" spans="1:13" x14ac:dyDescent="0.2">
      <c r="A21" s="13"/>
      <c r="B21" s="13"/>
      <c r="C21" s="13"/>
      <c r="D21" s="13" t="s">
        <v>21</v>
      </c>
      <c r="E21" s="14"/>
      <c r="J21" s="21"/>
      <c r="K21" s="21"/>
      <c r="L21" s="10"/>
      <c r="M21" s="10"/>
    </row>
    <row r="22" spans="1:13" x14ac:dyDescent="0.2">
      <c r="A22" s="13"/>
      <c r="B22" s="13"/>
      <c r="C22" s="13"/>
      <c r="D22" s="13" t="s">
        <v>22</v>
      </c>
      <c r="E22" s="14"/>
      <c r="J22" s="10"/>
      <c r="K22" s="10"/>
      <c r="L22" s="10"/>
      <c r="M22" s="10"/>
    </row>
    <row r="23" spans="1:13" x14ac:dyDescent="0.2">
      <c r="A23" s="11" t="s">
        <v>23</v>
      </c>
      <c r="J23" s="10"/>
      <c r="K23" s="10"/>
      <c r="L23" s="10"/>
      <c r="M23" s="10"/>
    </row>
    <row r="24" spans="1:13" x14ac:dyDescent="0.2">
      <c r="A24" s="18" t="s">
        <v>24</v>
      </c>
      <c r="J24" s="21"/>
      <c r="K24" s="21"/>
      <c r="L24" s="21"/>
      <c r="M24" s="21"/>
    </row>
    <row r="25" spans="1:13" x14ac:dyDescent="0.2">
      <c r="A25" s="19" t="s">
        <v>25</v>
      </c>
      <c r="D25" s="1"/>
      <c r="J25" s="21"/>
      <c r="K25" s="21"/>
      <c r="L25" s="21"/>
      <c r="M25" s="21"/>
    </row>
    <row r="26" spans="1:13" x14ac:dyDescent="0.2">
      <c r="A26" s="12" t="s">
        <v>26</v>
      </c>
    </row>
    <row r="27" spans="1:13" x14ac:dyDescent="0.2">
      <c r="A27" s="12" t="s">
        <v>27</v>
      </c>
    </row>
    <row r="28" spans="1:13" x14ac:dyDescent="0.2">
      <c r="A28" s="12" t="s">
        <v>28</v>
      </c>
    </row>
    <row r="29" spans="1:13" x14ac:dyDescent="0.2">
      <c r="A29" t="s">
        <v>29</v>
      </c>
    </row>
    <row r="30" spans="1:13" x14ac:dyDescent="0.2">
      <c r="A30" t="s">
        <v>30</v>
      </c>
    </row>
    <row r="31" spans="1:13" x14ac:dyDescent="0.2">
      <c r="A31" t="s">
        <v>31</v>
      </c>
    </row>
    <row r="32" spans="1:13" x14ac:dyDescent="0.2">
      <c r="A32" t="s">
        <v>32</v>
      </c>
    </row>
    <row r="33" spans="1:1" x14ac:dyDescent="0.2">
      <c r="A33" s="5" t="s">
        <v>33</v>
      </c>
    </row>
  </sheetData>
  <mergeCells count="3">
    <mergeCell ref="J21:K21"/>
    <mergeCell ref="J25:M25"/>
    <mergeCell ref="J24:M24"/>
  </mergeCells>
  <phoneticPr fontId="2" type="noConversion"/>
  <conditionalFormatting sqref="H6:H15">
    <cfRule type="containsText" dxfId="17" priority="2" operator="containsText" text="regular">
      <formula>NOT(ISERROR(SEARCH("regular",H6)))</formula>
    </cfRule>
    <cfRule type="containsText" dxfId="16" priority="3" operator="containsText" text="buena">
      <formula>NOT(ISERROR(SEARCH("buena",H6)))</formula>
    </cfRule>
  </conditionalFormatting>
  <pageMargins left="0.74803149606299213" right="0.74803149606299213" top="0.98425196850393704" bottom="0.98425196850393704" header="0.78740157480314965" footer="0"/>
  <pageSetup scale="62" orientation="landscape" r:id="rId1"/>
  <headerFooter alignWithMargins="0">
    <oddHeader>&amp;L&amp;"Arial,Negrita"&amp;14EXAMEN PARCIAL&amp;C&amp;"Arial,Negrita"&amp;14UNIVERSIDAD GALILEO&amp;R&amp;"Arial,Negrita"&amp;14PAQUETES DE  SOFTWARE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2364930-6193-4E50-A30D-23220C20FE98}">
            <xm:f>NOT(ISERROR(SEARCH("-",H6)))</xm:f>
            <xm:f>"-"</xm:f>
            <x14:dxf>
              <fill>
                <patternFill>
                  <bgColor rgb="FFFF0000"/>
                </patternFill>
              </fill>
            </x14:dxf>
          </x14:cfRule>
          <xm:sqref>H6:H15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Personal Universidad</dc:creator>
  <cp:keywords/>
  <dc:description/>
  <cp:lastModifiedBy>GNet</cp:lastModifiedBy>
  <cp:revision/>
  <dcterms:created xsi:type="dcterms:W3CDTF">2006-08-24T22:46:15Z</dcterms:created>
  <dcterms:modified xsi:type="dcterms:W3CDTF">2025-08-23T20:33:49Z</dcterms:modified>
  <cp:category/>
  <cp:contentStatus/>
</cp:coreProperties>
</file>